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MNP\Publicacion\MNP_indicadores\2_DEFUNCIONES\3_ESPERANZA_VIDA_MUNICIPIOS\0650Getafe\"/>
    </mc:Choice>
  </mc:AlternateContent>
  <bookViews>
    <workbookView xWindow="0" yWindow="0" windowWidth="21600" windowHeight="9440"/>
  </bookViews>
  <sheets>
    <sheet name="Esperanza vida Getafe " sheetId="12" r:id="rId1"/>
    <sheet name="Esperanza vida " sheetId="3" r:id="rId2"/>
    <sheet name="2022" sheetId="17" r:id="rId3"/>
    <sheet name="2021" sheetId="16" r:id="rId4"/>
    <sheet name="2020" sheetId="15" r:id="rId5"/>
    <sheet name="2019" sheetId="14" r:id="rId6"/>
    <sheet name="2018" sheetId="13" r:id="rId7"/>
    <sheet name="2017" sheetId="11" r:id="rId8"/>
    <sheet name="2016" sheetId="10" r:id="rId9"/>
    <sheet name="2015" sheetId="9" r:id="rId10"/>
    <sheet name="2014" sheetId="2" r:id="rId11"/>
    <sheet name="2013" sheetId="4" r:id="rId12"/>
    <sheet name="2012" sheetId="6" r:id="rId13"/>
    <sheet name="2011" sheetId="7" r:id="rId14"/>
    <sheet name="2010" sheetId="8" r:id="rId15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7" l="1"/>
  <c r="G9" i="17"/>
  <c r="I9" i="17"/>
  <c r="H10" i="17"/>
  <c r="F10" i="17"/>
  <c r="G10" i="17"/>
  <c r="I10" i="17"/>
  <c r="H11" i="17"/>
  <c r="F11" i="17"/>
  <c r="G11" i="17"/>
  <c r="I11" i="17"/>
  <c r="H12" i="17"/>
  <c r="F12" i="17"/>
  <c r="G12" i="17"/>
  <c r="I12" i="17"/>
  <c r="H13" i="17"/>
  <c r="F13" i="17"/>
  <c r="G13" i="17"/>
  <c r="I13" i="17"/>
  <c r="H14" i="17"/>
  <c r="F14" i="17"/>
  <c r="G14" i="17"/>
  <c r="I14" i="17"/>
  <c r="H15" i="17"/>
  <c r="F15" i="17"/>
  <c r="G15" i="17"/>
  <c r="I15" i="17"/>
  <c r="H16" i="17"/>
  <c r="F16" i="17"/>
  <c r="G16" i="17"/>
  <c r="I16" i="17"/>
  <c r="H17" i="17"/>
  <c r="F17" i="17"/>
  <c r="G17" i="17"/>
  <c r="I17" i="17"/>
  <c r="H18" i="17"/>
  <c r="F18" i="17"/>
  <c r="G18" i="17"/>
  <c r="I18" i="17"/>
  <c r="H19" i="17"/>
  <c r="F19" i="17"/>
  <c r="G19" i="17"/>
  <c r="I19" i="17"/>
  <c r="H20" i="17"/>
  <c r="F20" i="17"/>
  <c r="G20" i="17"/>
  <c r="I20" i="17"/>
  <c r="H21" i="17"/>
  <c r="F21" i="17"/>
  <c r="G21" i="17"/>
  <c r="I21" i="17"/>
  <c r="H22" i="17"/>
  <c r="F22" i="17"/>
  <c r="G22" i="17"/>
  <c r="I22" i="17"/>
  <c r="H23" i="17"/>
  <c r="F23" i="17"/>
  <c r="G23" i="17"/>
  <c r="I23" i="17"/>
  <c r="H24" i="17"/>
  <c r="F24" i="17"/>
  <c r="G24" i="17"/>
  <c r="I24" i="17"/>
  <c r="H25" i="17"/>
  <c r="F25" i="17"/>
  <c r="G25" i="17"/>
  <c r="I25" i="17"/>
  <c r="H26" i="17"/>
  <c r="F26" i="17"/>
  <c r="G26" i="17"/>
  <c r="I26" i="17"/>
  <c r="H27" i="17"/>
  <c r="F27" i="17"/>
  <c r="G27" i="17"/>
  <c r="I27" i="17"/>
  <c r="H28" i="17"/>
  <c r="F28" i="17"/>
  <c r="G28" i="17"/>
  <c r="I28" i="17"/>
  <c r="H29" i="17"/>
  <c r="F29" i="17"/>
  <c r="G29" i="17"/>
  <c r="I29" i="17"/>
  <c r="H30" i="17"/>
  <c r="F30" i="17"/>
  <c r="G30" i="17"/>
  <c r="I30" i="17"/>
  <c r="H31" i="17"/>
  <c r="F31" i="17"/>
  <c r="G31" i="17"/>
  <c r="I31" i="17"/>
  <c r="H32" i="17"/>
  <c r="F32" i="17"/>
  <c r="G32" i="17"/>
  <c r="I32" i="17"/>
  <c r="H33" i="17"/>
  <c r="F33" i="17"/>
  <c r="G33" i="17"/>
  <c r="I33" i="17"/>
  <c r="H34" i="17"/>
  <c r="F34" i="17"/>
  <c r="G34" i="17"/>
  <c r="I34" i="17"/>
  <c r="H35" i="17"/>
  <c r="F35" i="17"/>
  <c r="G35" i="17"/>
  <c r="I35" i="17"/>
  <c r="H36" i="17"/>
  <c r="F36" i="17"/>
  <c r="G36" i="17"/>
  <c r="I36" i="17"/>
  <c r="H37" i="17"/>
  <c r="F37" i="17"/>
  <c r="G37" i="17"/>
  <c r="I37" i="17"/>
  <c r="H38" i="17"/>
  <c r="F38" i="17"/>
  <c r="G38" i="17"/>
  <c r="I38" i="17"/>
  <c r="H39" i="17"/>
  <c r="F39" i="17"/>
  <c r="G39" i="17"/>
  <c r="I39" i="17"/>
  <c r="H40" i="17"/>
  <c r="F40" i="17"/>
  <c r="G40" i="17"/>
  <c r="I40" i="17"/>
  <c r="H41" i="17"/>
  <c r="F41" i="17"/>
  <c r="G41" i="17"/>
  <c r="I41" i="17"/>
  <c r="H42" i="17"/>
  <c r="F42" i="17"/>
  <c r="G42" i="17"/>
  <c r="I42" i="17"/>
  <c r="H43" i="17"/>
  <c r="F43" i="17"/>
  <c r="G43" i="17"/>
  <c r="I43" i="17"/>
  <c r="H44" i="17"/>
  <c r="F44" i="17"/>
  <c r="G44" i="17"/>
  <c r="I44" i="17"/>
  <c r="H45" i="17"/>
  <c r="F45" i="17"/>
  <c r="G45" i="17"/>
  <c r="I45" i="17"/>
  <c r="H46" i="17"/>
  <c r="F46" i="17"/>
  <c r="G46" i="17"/>
  <c r="I46" i="17"/>
  <c r="H47" i="17"/>
  <c r="F47" i="17"/>
  <c r="G47" i="17"/>
  <c r="I47" i="17"/>
  <c r="H48" i="17"/>
  <c r="F48" i="17"/>
  <c r="G48" i="17"/>
  <c r="I48" i="17"/>
  <c r="H49" i="17"/>
  <c r="F49" i="17"/>
  <c r="G49" i="17"/>
  <c r="I49" i="17"/>
  <c r="H50" i="17"/>
  <c r="F50" i="17"/>
  <c r="G50" i="17"/>
  <c r="I50" i="17"/>
  <c r="H51" i="17"/>
  <c r="F51" i="17"/>
  <c r="G51" i="17"/>
  <c r="I51" i="17"/>
  <c r="H52" i="17"/>
  <c r="F52" i="17"/>
  <c r="G52" i="17"/>
  <c r="I52" i="17"/>
  <c r="H53" i="17"/>
  <c r="F53" i="17"/>
  <c r="G53" i="17"/>
  <c r="I53" i="17"/>
  <c r="H54" i="17"/>
  <c r="F54" i="17"/>
  <c r="G54" i="17"/>
  <c r="I54" i="17"/>
  <c r="H55" i="17"/>
  <c r="F55" i="17"/>
  <c r="G55" i="17"/>
  <c r="I55" i="17"/>
  <c r="H56" i="17"/>
  <c r="F56" i="17"/>
  <c r="G56" i="17"/>
  <c r="I56" i="17"/>
  <c r="H57" i="17"/>
  <c r="F57" i="17"/>
  <c r="G57" i="17"/>
  <c r="I57" i="17"/>
  <c r="H58" i="17"/>
  <c r="F58" i="17"/>
  <c r="G58" i="17"/>
  <c r="I58" i="17"/>
  <c r="H59" i="17"/>
  <c r="F59" i="17"/>
  <c r="G59" i="17"/>
  <c r="I59" i="17"/>
  <c r="H60" i="17"/>
  <c r="F60" i="17"/>
  <c r="G60" i="17"/>
  <c r="I60" i="17"/>
  <c r="H61" i="17"/>
  <c r="F61" i="17"/>
  <c r="G61" i="17"/>
  <c r="I61" i="17"/>
  <c r="H62" i="17"/>
  <c r="F62" i="17"/>
  <c r="G62" i="17"/>
  <c r="I62" i="17"/>
  <c r="H63" i="17"/>
  <c r="F63" i="17"/>
  <c r="G63" i="17"/>
  <c r="I63" i="17"/>
  <c r="H64" i="17"/>
  <c r="F64" i="17"/>
  <c r="G64" i="17"/>
  <c r="I64" i="17"/>
  <c r="H65" i="17"/>
  <c r="F65" i="17"/>
  <c r="G65" i="17"/>
  <c r="I65" i="17"/>
  <c r="H66" i="17"/>
  <c r="F66" i="17"/>
  <c r="G66" i="17"/>
  <c r="I66" i="17"/>
  <c r="H67" i="17"/>
  <c r="F67" i="17"/>
  <c r="G67" i="17"/>
  <c r="I67" i="17"/>
  <c r="H68" i="17"/>
  <c r="F68" i="17"/>
  <c r="G68" i="17"/>
  <c r="I68" i="17"/>
  <c r="H69" i="17"/>
  <c r="F69" i="17"/>
  <c r="G69" i="17"/>
  <c r="I69" i="17"/>
  <c r="H70" i="17"/>
  <c r="F70" i="17"/>
  <c r="G70" i="17"/>
  <c r="I70" i="17"/>
  <c r="H71" i="17"/>
  <c r="F71" i="17"/>
  <c r="G71" i="17"/>
  <c r="I71" i="17"/>
  <c r="H72" i="17"/>
  <c r="F72" i="17"/>
  <c r="G72" i="17"/>
  <c r="I72" i="17"/>
  <c r="H73" i="17"/>
  <c r="F73" i="17"/>
  <c r="G73" i="17"/>
  <c r="I73" i="17"/>
  <c r="H74" i="17"/>
  <c r="F74" i="17"/>
  <c r="G74" i="17"/>
  <c r="I74" i="17"/>
  <c r="H75" i="17"/>
  <c r="F75" i="17"/>
  <c r="G75" i="17"/>
  <c r="I75" i="17"/>
  <c r="H76" i="17"/>
  <c r="F76" i="17"/>
  <c r="G76" i="17"/>
  <c r="I76" i="17"/>
  <c r="H77" i="17"/>
  <c r="F77" i="17"/>
  <c r="G77" i="17"/>
  <c r="I77" i="17"/>
  <c r="H78" i="17"/>
  <c r="F78" i="17"/>
  <c r="G78" i="17"/>
  <c r="I78" i="17"/>
  <c r="H79" i="17"/>
  <c r="F79" i="17"/>
  <c r="G79" i="17"/>
  <c r="I79" i="17"/>
  <c r="H80" i="17"/>
  <c r="F80" i="17"/>
  <c r="G80" i="17"/>
  <c r="I80" i="17"/>
  <c r="H81" i="17"/>
  <c r="F81" i="17"/>
  <c r="G81" i="17"/>
  <c r="I81" i="17"/>
  <c r="H82" i="17"/>
  <c r="F82" i="17"/>
  <c r="G82" i="17"/>
  <c r="I82" i="17"/>
  <c r="H83" i="17"/>
  <c r="F83" i="17"/>
  <c r="G83" i="17"/>
  <c r="I83" i="17"/>
  <c r="H84" i="17"/>
  <c r="F84" i="17"/>
  <c r="G84" i="17"/>
  <c r="I84" i="17"/>
  <c r="H85" i="17"/>
  <c r="F85" i="17"/>
  <c r="G85" i="17"/>
  <c r="I85" i="17"/>
  <c r="H86" i="17"/>
  <c r="F86" i="17"/>
  <c r="G86" i="17"/>
  <c r="I86" i="17"/>
  <c r="H87" i="17"/>
  <c r="F87" i="17"/>
  <c r="G87" i="17"/>
  <c r="I87" i="17"/>
  <c r="H88" i="17"/>
  <c r="F88" i="17"/>
  <c r="G88" i="17"/>
  <c r="I88" i="17"/>
  <c r="H89" i="17"/>
  <c r="F89" i="17"/>
  <c r="G89" i="17"/>
  <c r="I89" i="17"/>
  <c r="H90" i="17"/>
  <c r="F90" i="17"/>
  <c r="G90" i="17"/>
  <c r="I90" i="17"/>
  <c r="H91" i="17"/>
  <c r="F91" i="17"/>
  <c r="G91" i="17"/>
  <c r="I91" i="17"/>
  <c r="H92" i="17"/>
  <c r="F92" i="17"/>
  <c r="G92" i="17"/>
  <c r="I92" i="17"/>
  <c r="H93" i="17"/>
  <c r="F93" i="17"/>
  <c r="G93" i="17"/>
  <c r="I93" i="17"/>
  <c r="H94" i="17"/>
  <c r="F94" i="17"/>
  <c r="G94" i="17"/>
  <c r="I94" i="17"/>
  <c r="H95" i="17"/>
  <c r="F95" i="17"/>
  <c r="G95" i="17"/>
  <c r="I95" i="17"/>
  <c r="H96" i="17"/>
  <c r="F96" i="17"/>
  <c r="G96" i="17"/>
  <c r="I96" i="17"/>
  <c r="H97" i="17"/>
  <c r="F97" i="17"/>
  <c r="G97" i="17"/>
  <c r="I97" i="17"/>
  <c r="H98" i="17"/>
  <c r="F98" i="17"/>
  <c r="G98" i="17"/>
  <c r="I98" i="17"/>
  <c r="H99" i="17"/>
  <c r="F99" i="17"/>
  <c r="G99" i="17"/>
  <c r="I99" i="17"/>
  <c r="H100" i="17"/>
  <c r="F100" i="17"/>
  <c r="G100" i="17"/>
  <c r="I100" i="17"/>
  <c r="H101" i="17"/>
  <c r="F101" i="17"/>
  <c r="G101" i="17"/>
  <c r="I101" i="17"/>
  <c r="H102" i="17"/>
  <c r="F102" i="17"/>
  <c r="G102" i="17"/>
  <c r="I102" i="17"/>
  <c r="H103" i="17"/>
  <c r="F103" i="17"/>
  <c r="G103" i="17"/>
  <c r="I103" i="17"/>
  <c r="H104" i="17"/>
  <c r="F104" i="17"/>
  <c r="G104" i="17"/>
  <c r="I104" i="17"/>
  <c r="H105" i="17"/>
  <c r="F105" i="17"/>
  <c r="G105" i="17"/>
  <c r="I105" i="17"/>
  <c r="H106" i="17"/>
  <c r="F106" i="17"/>
  <c r="G106" i="17"/>
  <c r="I106" i="17"/>
  <c r="H107" i="17"/>
  <c r="F107" i="17"/>
  <c r="G107" i="17"/>
  <c r="I107" i="17"/>
  <c r="H108" i="17"/>
  <c r="F108" i="17"/>
  <c r="G108" i="17"/>
  <c r="I108" i="17"/>
  <c r="H109" i="17"/>
  <c r="F109" i="17"/>
  <c r="J109" i="17"/>
  <c r="K109" i="17"/>
  <c r="L109" i="17"/>
  <c r="I109" i="17"/>
  <c r="J108" i="17"/>
  <c r="K108" i="17"/>
  <c r="L108" i="17"/>
  <c r="J107" i="17"/>
  <c r="K107" i="17"/>
  <c r="L107" i="17"/>
  <c r="J106" i="17"/>
  <c r="K106" i="17"/>
  <c r="L106" i="17"/>
  <c r="J105" i="17"/>
  <c r="K105" i="17"/>
  <c r="L105" i="17"/>
  <c r="J104" i="17"/>
  <c r="K104" i="17"/>
  <c r="L104" i="17"/>
  <c r="J103" i="17"/>
  <c r="K103" i="17"/>
  <c r="L103" i="17"/>
  <c r="J102" i="17"/>
  <c r="K102" i="17"/>
  <c r="L102" i="17"/>
  <c r="J101" i="17"/>
  <c r="K101" i="17"/>
  <c r="L101" i="17"/>
  <c r="J100" i="17"/>
  <c r="K100" i="17"/>
  <c r="L100" i="17"/>
  <c r="J99" i="17"/>
  <c r="K99" i="17"/>
  <c r="L99" i="17"/>
  <c r="J98" i="17"/>
  <c r="K98" i="17"/>
  <c r="L98" i="17"/>
  <c r="J97" i="17"/>
  <c r="K97" i="17"/>
  <c r="L97" i="17"/>
  <c r="J96" i="17"/>
  <c r="K96" i="17"/>
  <c r="L96" i="17"/>
  <c r="J95" i="17"/>
  <c r="K95" i="17"/>
  <c r="L95" i="17"/>
  <c r="J94" i="17"/>
  <c r="K94" i="17"/>
  <c r="L94" i="17"/>
  <c r="J93" i="17"/>
  <c r="K93" i="17"/>
  <c r="L93" i="17"/>
  <c r="J92" i="17"/>
  <c r="K92" i="17"/>
  <c r="L92" i="17"/>
  <c r="J91" i="17"/>
  <c r="K91" i="17"/>
  <c r="L91" i="17"/>
  <c r="J90" i="17"/>
  <c r="K90" i="17"/>
  <c r="L90" i="17"/>
  <c r="J89" i="17"/>
  <c r="K89" i="17"/>
  <c r="L89" i="17"/>
  <c r="J88" i="17"/>
  <c r="K88" i="17"/>
  <c r="L88" i="17"/>
  <c r="J87" i="17"/>
  <c r="K87" i="17"/>
  <c r="L87" i="17"/>
  <c r="J86" i="17"/>
  <c r="K86" i="17"/>
  <c r="L86" i="17"/>
  <c r="J85" i="17"/>
  <c r="K85" i="17"/>
  <c r="L85" i="17"/>
  <c r="J84" i="17"/>
  <c r="K84" i="17"/>
  <c r="L84" i="17"/>
  <c r="J83" i="17"/>
  <c r="K83" i="17"/>
  <c r="L83" i="17"/>
  <c r="J82" i="17"/>
  <c r="K82" i="17"/>
  <c r="L82" i="17"/>
  <c r="J81" i="17"/>
  <c r="K81" i="17"/>
  <c r="L81" i="17"/>
  <c r="J80" i="17"/>
  <c r="K80" i="17"/>
  <c r="L80" i="17"/>
  <c r="J79" i="17"/>
  <c r="K79" i="17"/>
  <c r="L79" i="17"/>
  <c r="J78" i="17"/>
  <c r="K78" i="17"/>
  <c r="L78" i="17"/>
  <c r="J77" i="17"/>
  <c r="K77" i="17"/>
  <c r="L77" i="17"/>
  <c r="J76" i="17"/>
  <c r="K76" i="17"/>
  <c r="L76" i="17"/>
  <c r="J75" i="17"/>
  <c r="K75" i="17"/>
  <c r="L75" i="17"/>
  <c r="J74" i="17"/>
  <c r="K74" i="17"/>
  <c r="L74" i="17"/>
  <c r="J73" i="17"/>
  <c r="K73" i="17"/>
  <c r="L73" i="17"/>
  <c r="J72" i="17"/>
  <c r="K72" i="17"/>
  <c r="L72" i="17"/>
  <c r="J71" i="17"/>
  <c r="K71" i="17"/>
  <c r="L71" i="17"/>
  <c r="J70" i="17"/>
  <c r="K70" i="17"/>
  <c r="L70" i="17"/>
  <c r="J69" i="17"/>
  <c r="K69" i="17"/>
  <c r="L69" i="17"/>
  <c r="J68" i="17"/>
  <c r="K68" i="17"/>
  <c r="L68" i="17"/>
  <c r="J67" i="17"/>
  <c r="K67" i="17"/>
  <c r="L67" i="17"/>
  <c r="J66" i="17"/>
  <c r="K66" i="17"/>
  <c r="L66" i="17"/>
  <c r="J65" i="17"/>
  <c r="K65" i="17"/>
  <c r="L65" i="17"/>
  <c r="J64" i="17"/>
  <c r="K64" i="17"/>
  <c r="L64" i="17"/>
  <c r="J63" i="17"/>
  <c r="K63" i="17"/>
  <c r="L63" i="17"/>
  <c r="J62" i="17"/>
  <c r="K62" i="17"/>
  <c r="L62" i="17"/>
  <c r="J61" i="17"/>
  <c r="K61" i="17"/>
  <c r="L61" i="17"/>
  <c r="J60" i="17"/>
  <c r="K60" i="17"/>
  <c r="L60" i="17"/>
  <c r="J59" i="17"/>
  <c r="K59" i="17"/>
  <c r="L59" i="17"/>
  <c r="J58" i="17"/>
  <c r="K58" i="17"/>
  <c r="L58" i="17"/>
  <c r="J57" i="17"/>
  <c r="K57" i="17"/>
  <c r="L57" i="17"/>
  <c r="J56" i="17"/>
  <c r="K56" i="17"/>
  <c r="L56" i="17"/>
  <c r="J55" i="17"/>
  <c r="K55" i="17"/>
  <c r="L55" i="17"/>
  <c r="J54" i="17"/>
  <c r="K54" i="17"/>
  <c r="L54" i="17"/>
  <c r="J53" i="17"/>
  <c r="K53" i="17"/>
  <c r="L53" i="17"/>
  <c r="J52" i="17"/>
  <c r="K52" i="17"/>
  <c r="L52" i="17"/>
  <c r="J51" i="17"/>
  <c r="K51" i="17"/>
  <c r="L51" i="17"/>
  <c r="J50" i="17"/>
  <c r="K50" i="17"/>
  <c r="L50" i="17"/>
  <c r="J49" i="17"/>
  <c r="K49" i="17"/>
  <c r="L49" i="17"/>
  <c r="J48" i="17"/>
  <c r="K48" i="17"/>
  <c r="L48" i="17"/>
  <c r="J47" i="17"/>
  <c r="K47" i="17"/>
  <c r="L47" i="17"/>
  <c r="J46" i="17"/>
  <c r="K46" i="17"/>
  <c r="L46" i="17"/>
  <c r="J45" i="17"/>
  <c r="K45" i="17"/>
  <c r="L45" i="17"/>
  <c r="J44" i="17"/>
  <c r="K44" i="17"/>
  <c r="L44" i="17"/>
  <c r="J43" i="17"/>
  <c r="K43" i="17"/>
  <c r="L43" i="17"/>
  <c r="J42" i="17"/>
  <c r="K42" i="17"/>
  <c r="L42" i="17"/>
  <c r="J41" i="17"/>
  <c r="K41" i="17"/>
  <c r="L41" i="17"/>
  <c r="J40" i="17"/>
  <c r="K40" i="17"/>
  <c r="L40" i="17"/>
  <c r="J39" i="17"/>
  <c r="K39" i="17"/>
  <c r="L39" i="17"/>
  <c r="J38" i="17"/>
  <c r="K38" i="17"/>
  <c r="L38" i="17"/>
  <c r="J37" i="17"/>
  <c r="K37" i="17"/>
  <c r="L37" i="17"/>
  <c r="J36" i="17"/>
  <c r="K36" i="17"/>
  <c r="L36" i="17"/>
  <c r="J35" i="17"/>
  <c r="K35" i="17"/>
  <c r="L35" i="17"/>
  <c r="J34" i="17"/>
  <c r="K34" i="17"/>
  <c r="L34" i="17"/>
  <c r="J33" i="17"/>
  <c r="K33" i="17"/>
  <c r="L33" i="17"/>
  <c r="J32" i="17"/>
  <c r="K32" i="17"/>
  <c r="L32" i="17"/>
  <c r="J31" i="17"/>
  <c r="K31" i="17"/>
  <c r="L31" i="17"/>
  <c r="J30" i="17"/>
  <c r="K30" i="17"/>
  <c r="L30" i="17"/>
  <c r="J29" i="17"/>
  <c r="K29" i="17"/>
  <c r="L29" i="17"/>
  <c r="J28" i="17"/>
  <c r="K28" i="17"/>
  <c r="L28" i="17"/>
  <c r="J27" i="17"/>
  <c r="K27" i="17"/>
  <c r="L27" i="17"/>
  <c r="J26" i="17"/>
  <c r="K26" i="17"/>
  <c r="L26" i="17"/>
  <c r="J25" i="17"/>
  <c r="K25" i="17"/>
  <c r="L25" i="17"/>
  <c r="J24" i="17"/>
  <c r="K24" i="17"/>
  <c r="L24" i="17"/>
  <c r="J23" i="17"/>
  <c r="K23" i="17"/>
  <c r="L23" i="17"/>
  <c r="J22" i="17"/>
  <c r="K22" i="17"/>
  <c r="L22" i="17"/>
  <c r="J21" i="17"/>
  <c r="K21" i="17"/>
  <c r="L21" i="17"/>
  <c r="J20" i="17"/>
  <c r="K20" i="17"/>
  <c r="L20" i="17"/>
  <c r="J19" i="17"/>
  <c r="K19" i="17"/>
  <c r="L19" i="17"/>
  <c r="J18" i="17"/>
  <c r="K18" i="17"/>
  <c r="L18" i="17"/>
  <c r="J17" i="17"/>
  <c r="K17" i="17"/>
  <c r="L17" i="17"/>
  <c r="J16" i="17"/>
  <c r="K16" i="17"/>
  <c r="L16" i="17"/>
  <c r="J15" i="17"/>
  <c r="K15" i="17"/>
  <c r="L15" i="17"/>
  <c r="J14" i="17"/>
  <c r="K14" i="17"/>
  <c r="L14" i="17"/>
  <c r="J13" i="17"/>
  <c r="K13" i="17"/>
  <c r="L13" i="17"/>
  <c r="J12" i="17"/>
  <c r="K12" i="17"/>
  <c r="L12" i="17"/>
  <c r="J11" i="17"/>
  <c r="K11" i="17"/>
  <c r="L11" i="17"/>
  <c r="J10" i="17"/>
  <c r="K10" i="17"/>
  <c r="L10" i="17"/>
  <c r="J9" i="17"/>
  <c r="K9" i="17"/>
  <c r="L9" i="17"/>
  <c r="F9" i="16"/>
  <c r="G9" i="16"/>
  <c r="I9" i="16"/>
  <c r="H10" i="16"/>
  <c r="F10" i="16"/>
  <c r="G10" i="16"/>
  <c r="I10" i="16"/>
  <c r="H11" i="16"/>
  <c r="F11" i="16"/>
  <c r="G11" i="16"/>
  <c r="I11" i="16"/>
  <c r="H12" i="16"/>
  <c r="F12" i="16"/>
  <c r="G12" i="16"/>
  <c r="I12" i="16"/>
  <c r="H13" i="16"/>
  <c r="F13" i="16"/>
  <c r="G13" i="16"/>
  <c r="I13" i="16"/>
  <c r="H14" i="16"/>
  <c r="F14" i="16"/>
  <c r="G14" i="16"/>
  <c r="I14" i="16"/>
  <c r="H15" i="16"/>
  <c r="F15" i="16"/>
  <c r="G15" i="16"/>
  <c r="I15" i="16"/>
  <c r="H16" i="16"/>
  <c r="F16" i="16"/>
  <c r="G16" i="16"/>
  <c r="I16" i="16"/>
  <c r="H17" i="16"/>
  <c r="F17" i="16"/>
  <c r="G17" i="16"/>
  <c r="I17" i="16"/>
  <c r="H18" i="16"/>
  <c r="F18" i="16"/>
  <c r="G18" i="16"/>
  <c r="I18" i="16"/>
  <c r="H19" i="16"/>
  <c r="F19" i="16"/>
  <c r="G19" i="16"/>
  <c r="I19" i="16"/>
  <c r="H20" i="16"/>
  <c r="F20" i="16"/>
  <c r="G20" i="16"/>
  <c r="I20" i="16"/>
  <c r="H21" i="16"/>
  <c r="F21" i="16"/>
  <c r="G21" i="16"/>
  <c r="I21" i="16"/>
  <c r="H22" i="16"/>
  <c r="F22" i="16"/>
  <c r="G22" i="16"/>
  <c r="I22" i="16"/>
  <c r="H23" i="16"/>
  <c r="F23" i="16"/>
  <c r="G23" i="16"/>
  <c r="I23" i="16"/>
  <c r="H24" i="16"/>
  <c r="F24" i="16"/>
  <c r="G24" i="16"/>
  <c r="I24" i="16"/>
  <c r="H25" i="16"/>
  <c r="F25" i="16"/>
  <c r="G25" i="16"/>
  <c r="I25" i="16"/>
  <c r="H26" i="16"/>
  <c r="F26" i="16"/>
  <c r="G26" i="16"/>
  <c r="I26" i="16"/>
  <c r="H27" i="16"/>
  <c r="F27" i="16"/>
  <c r="G27" i="16"/>
  <c r="I27" i="16"/>
  <c r="H28" i="16"/>
  <c r="F28" i="16"/>
  <c r="G28" i="16"/>
  <c r="I28" i="16"/>
  <c r="H29" i="16"/>
  <c r="F29" i="16"/>
  <c r="G29" i="16"/>
  <c r="I29" i="16"/>
  <c r="H30" i="16"/>
  <c r="F30" i="16"/>
  <c r="G30" i="16"/>
  <c r="I30" i="16"/>
  <c r="H31" i="16"/>
  <c r="F31" i="16"/>
  <c r="G31" i="16"/>
  <c r="I31" i="16"/>
  <c r="H32" i="16"/>
  <c r="F32" i="16"/>
  <c r="G32" i="16"/>
  <c r="I32" i="16"/>
  <c r="H33" i="16"/>
  <c r="F33" i="16"/>
  <c r="G33" i="16"/>
  <c r="I33" i="16"/>
  <c r="H34" i="16"/>
  <c r="F34" i="16"/>
  <c r="G34" i="16"/>
  <c r="I34" i="16"/>
  <c r="H35" i="16"/>
  <c r="F35" i="16"/>
  <c r="G35" i="16"/>
  <c r="I35" i="16"/>
  <c r="H36" i="16"/>
  <c r="F36" i="16"/>
  <c r="G36" i="16"/>
  <c r="I36" i="16"/>
  <c r="H37" i="16"/>
  <c r="F37" i="16"/>
  <c r="G37" i="16"/>
  <c r="I37" i="16"/>
  <c r="H38" i="16"/>
  <c r="F38" i="16"/>
  <c r="G38" i="16"/>
  <c r="I38" i="16"/>
  <c r="H39" i="16"/>
  <c r="F39" i="16"/>
  <c r="G39" i="16"/>
  <c r="I39" i="16"/>
  <c r="H40" i="16"/>
  <c r="F40" i="16"/>
  <c r="G40" i="16"/>
  <c r="I40" i="16"/>
  <c r="H41" i="16"/>
  <c r="F41" i="16"/>
  <c r="G41" i="16"/>
  <c r="I41" i="16"/>
  <c r="H42" i="16"/>
  <c r="F42" i="16"/>
  <c r="G42" i="16"/>
  <c r="I42" i="16"/>
  <c r="H43" i="16"/>
  <c r="F43" i="16"/>
  <c r="G43" i="16"/>
  <c r="I43" i="16"/>
  <c r="H44" i="16"/>
  <c r="F44" i="16"/>
  <c r="G44" i="16"/>
  <c r="I44" i="16"/>
  <c r="H45" i="16"/>
  <c r="F45" i="16"/>
  <c r="G45" i="16"/>
  <c r="I45" i="16"/>
  <c r="H46" i="16"/>
  <c r="F46" i="16"/>
  <c r="G46" i="16"/>
  <c r="I46" i="16"/>
  <c r="H47" i="16"/>
  <c r="F47" i="16"/>
  <c r="G47" i="16"/>
  <c r="I47" i="16"/>
  <c r="H48" i="16"/>
  <c r="F48" i="16"/>
  <c r="G48" i="16"/>
  <c r="I48" i="16"/>
  <c r="H49" i="16"/>
  <c r="F49" i="16"/>
  <c r="G49" i="16"/>
  <c r="I49" i="16"/>
  <c r="H50" i="16"/>
  <c r="F50" i="16"/>
  <c r="G50" i="16"/>
  <c r="I50" i="16"/>
  <c r="H51" i="16"/>
  <c r="F51" i="16"/>
  <c r="G51" i="16"/>
  <c r="I51" i="16"/>
  <c r="H52" i="16"/>
  <c r="F52" i="16"/>
  <c r="G52" i="16"/>
  <c r="I52" i="16"/>
  <c r="H53" i="16"/>
  <c r="F53" i="16"/>
  <c r="G53" i="16"/>
  <c r="I53" i="16"/>
  <c r="H54" i="16"/>
  <c r="F54" i="16"/>
  <c r="G54" i="16"/>
  <c r="I54" i="16"/>
  <c r="H55" i="16"/>
  <c r="F55" i="16"/>
  <c r="G55" i="16"/>
  <c r="I55" i="16"/>
  <c r="H56" i="16"/>
  <c r="F56" i="16"/>
  <c r="G56" i="16"/>
  <c r="I56" i="16"/>
  <c r="H57" i="16"/>
  <c r="F57" i="16"/>
  <c r="G57" i="16"/>
  <c r="I57" i="16"/>
  <c r="H58" i="16"/>
  <c r="F58" i="16"/>
  <c r="G58" i="16"/>
  <c r="I58" i="16"/>
  <c r="H59" i="16"/>
  <c r="F59" i="16"/>
  <c r="G59" i="16"/>
  <c r="I59" i="16"/>
  <c r="H60" i="16"/>
  <c r="F60" i="16"/>
  <c r="G60" i="16"/>
  <c r="I60" i="16"/>
  <c r="H61" i="16"/>
  <c r="F61" i="16"/>
  <c r="G61" i="16"/>
  <c r="I61" i="16"/>
  <c r="H62" i="16"/>
  <c r="F62" i="16"/>
  <c r="G62" i="16"/>
  <c r="I62" i="16"/>
  <c r="H63" i="16"/>
  <c r="F63" i="16"/>
  <c r="G63" i="16"/>
  <c r="I63" i="16"/>
  <c r="H64" i="16"/>
  <c r="F64" i="16"/>
  <c r="G64" i="16"/>
  <c r="I64" i="16"/>
  <c r="H65" i="16"/>
  <c r="F65" i="16"/>
  <c r="G65" i="16"/>
  <c r="I65" i="16"/>
  <c r="H66" i="16"/>
  <c r="F66" i="16"/>
  <c r="G66" i="16"/>
  <c r="I66" i="16"/>
  <c r="H67" i="16"/>
  <c r="F67" i="16"/>
  <c r="G67" i="16"/>
  <c r="I67" i="16"/>
  <c r="H68" i="16"/>
  <c r="F68" i="16"/>
  <c r="G68" i="16"/>
  <c r="I68" i="16"/>
  <c r="H69" i="16"/>
  <c r="F69" i="16"/>
  <c r="G69" i="16"/>
  <c r="I69" i="16"/>
  <c r="H70" i="16"/>
  <c r="F70" i="16"/>
  <c r="G70" i="16"/>
  <c r="I70" i="16"/>
  <c r="H71" i="16"/>
  <c r="F71" i="16"/>
  <c r="G71" i="16"/>
  <c r="I71" i="16"/>
  <c r="H72" i="16"/>
  <c r="F72" i="16"/>
  <c r="G72" i="16"/>
  <c r="I72" i="16"/>
  <c r="H73" i="16"/>
  <c r="F73" i="16"/>
  <c r="G73" i="16"/>
  <c r="I73" i="16"/>
  <c r="H74" i="16"/>
  <c r="F74" i="16"/>
  <c r="G74" i="16"/>
  <c r="I74" i="16"/>
  <c r="H75" i="16"/>
  <c r="F75" i="16"/>
  <c r="G75" i="16"/>
  <c r="I75" i="16"/>
  <c r="H76" i="16"/>
  <c r="F76" i="16"/>
  <c r="G76" i="16"/>
  <c r="I76" i="16"/>
  <c r="H77" i="16"/>
  <c r="F77" i="16"/>
  <c r="G77" i="16"/>
  <c r="I77" i="16"/>
  <c r="H78" i="16"/>
  <c r="F78" i="16"/>
  <c r="G78" i="16"/>
  <c r="I78" i="16"/>
  <c r="H79" i="16"/>
  <c r="F79" i="16"/>
  <c r="G79" i="16"/>
  <c r="I79" i="16"/>
  <c r="H80" i="16"/>
  <c r="F80" i="16"/>
  <c r="G80" i="16"/>
  <c r="I80" i="16"/>
  <c r="H81" i="16"/>
  <c r="F81" i="16"/>
  <c r="G81" i="16"/>
  <c r="I81" i="16"/>
  <c r="H82" i="16"/>
  <c r="F82" i="16"/>
  <c r="G82" i="16"/>
  <c r="I82" i="16"/>
  <c r="H83" i="16"/>
  <c r="F83" i="16"/>
  <c r="G83" i="16"/>
  <c r="I83" i="16"/>
  <c r="H84" i="16"/>
  <c r="F84" i="16"/>
  <c r="G84" i="16"/>
  <c r="I84" i="16"/>
  <c r="H85" i="16"/>
  <c r="F85" i="16"/>
  <c r="G85" i="16"/>
  <c r="I85" i="16"/>
  <c r="H86" i="16"/>
  <c r="F86" i="16"/>
  <c r="G86" i="16"/>
  <c r="I86" i="16"/>
  <c r="H87" i="16"/>
  <c r="F87" i="16"/>
  <c r="G87" i="16"/>
  <c r="I87" i="16"/>
  <c r="H88" i="16"/>
  <c r="F88" i="16"/>
  <c r="G88" i="16"/>
  <c r="I88" i="16"/>
  <c r="H89" i="16"/>
  <c r="F89" i="16"/>
  <c r="G89" i="16"/>
  <c r="I89" i="16"/>
  <c r="H90" i="16"/>
  <c r="F90" i="16"/>
  <c r="G90" i="16"/>
  <c r="I90" i="16"/>
  <c r="H91" i="16"/>
  <c r="F91" i="16"/>
  <c r="G91" i="16"/>
  <c r="I91" i="16"/>
  <c r="H92" i="16"/>
  <c r="F92" i="16"/>
  <c r="G92" i="16"/>
  <c r="I92" i="16"/>
  <c r="H93" i="16"/>
  <c r="F93" i="16"/>
  <c r="G93" i="16"/>
  <c r="I93" i="16"/>
  <c r="H94" i="16"/>
  <c r="F94" i="16"/>
  <c r="G94" i="16"/>
  <c r="I94" i="16"/>
  <c r="H95" i="16"/>
  <c r="F95" i="16"/>
  <c r="G95" i="16"/>
  <c r="I95" i="16"/>
  <c r="H96" i="16"/>
  <c r="F96" i="16"/>
  <c r="G96" i="16"/>
  <c r="I96" i="16"/>
  <c r="H97" i="16"/>
  <c r="F97" i="16"/>
  <c r="G97" i="16"/>
  <c r="I97" i="16"/>
  <c r="H98" i="16"/>
  <c r="F98" i="16"/>
  <c r="G98" i="16"/>
  <c r="I98" i="16"/>
  <c r="H99" i="16"/>
  <c r="F99" i="16"/>
  <c r="G99" i="16"/>
  <c r="I99" i="16"/>
  <c r="H100" i="16"/>
  <c r="F100" i="16"/>
  <c r="G100" i="16"/>
  <c r="I100" i="16"/>
  <c r="H101" i="16"/>
  <c r="F101" i="16"/>
  <c r="G101" i="16"/>
  <c r="I101" i="16"/>
  <c r="H102" i="16"/>
  <c r="F102" i="16"/>
  <c r="G102" i="16"/>
  <c r="I102" i="16"/>
  <c r="H103" i="16"/>
  <c r="F103" i="16"/>
  <c r="G103" i="16"/>
  <c r="I103" i="16"/>
  <c r="H104" i="16"/>
  <c r="F104" i="16"/>
  <c r="G104" i="16"/>
  <c r="I104" i="16"/>
  <c r="H105" i="16"/>
  <c r="F105" i="16"/>
  <c r="G105" i="16"/>
  <c r="I105" i="16"/>
  <c r="H106" i="16"/>
  <c r="F106" i="16"/>
  <c r="G106" i="16"/>
  <c r="I106" i="16"/>
  <c r="H107" i="16"/>
  <c r="F107" i="16"/>
  <c r="G107" i="16"/>
  <c r="I107" i="16"/>
  <c r="H108" i="16"/>
  <c r="F108" i="16"/>
  <c r="G108" i="16"/>
  <c r="I108" i="16"/>
  <c r="H109" i="16"/>
  <c r="F109" i="16"/>
  <c r="J109" i="16"/>
  <c r="K109" i="16"/>
  <c r="L109" i="16"/>
  <c r="I109" i="16"/>
  <c r="J108" i="16"/>
  <c r="K108" i="16"/>
  <c r="L108" i="16"/>
  <c r="J107" i="16"/>
  <c r="K107" i="16"/>
  <c r="L107" i="16"/>
  <c r="J106" i="16"/>
  <c r="K106" i="16"/>
  <c r="L106" i="16"/>
  <c r="J105" i="16"/>
  <c r="K105" i="16"/>
  <c r="L105" i="16"/>
  <c r="J104" i="16"/>
  <c r="K104" i="16"/>
  <c r="L104" i="16"/>
  <c r="J103" i="16"/>
  <c r="K103" i="16"/>
  <c r="L103" i="16"/>
  <c r="J102" i="16"/>
  <c r="K102" i="16"/>
  <c r="L102" i="16"/>
  <c r="J101" i="16"/>
  <c r="K101" i="16"/>
  <c r="L101" i="16"/>
  <c r="J100" i="16"/>
  <c r="K100" i="16"/>
  <c r="L100" i="16"/>
  <c r="J99" i="16"/>
  <c r="K99" i="16"/>
  <c r="L99" i="16"/>
  <c r="J98" i="16"/>
  <c r="K98" i="16"/>
  <c r="L98" i="16"/>
  <c r="J97" i="16"/>
  <c r="K97" i="16"/>
  <c r="L97" i="16"/>
  <c r="J96" i="16"/>
  <c r="K96" i="16"/>
  <c r="L96" i="16"/>
  <c r="J95" i="16"/>
  <c r="K95" i="16"/>
  <c r="L95" i="16"/>
  <c r="J94" i="16"/>
  <c r="K94" i="16"/>
  <c r="L94" i="16"/>
  <c r="J93" i="16"/>
  <c r="K93" i="16"/>
  <c r="L93" i="16"/>
  <c r="J92" i="16"/>
  <c r="K92" i="16"/>
  <c r="L92" i="16"/>
  <c r="J91" i="16"/>
  <c r="K91" i="16"/>
  <c r="L91" i="16"/>
  <c r="J90" i="16"/>
  <c r="K90" i="16"/>
  <c r="L90" i="16"/>
  <c r="J89" i="16"/>
  <c r="K89" i="16"/>
  <c r="L89" i="16"/>
  <c r="J88" i="16"/>
  <c r="K88" i="16"/>
  <c r="L88" i="16"/>
  <c r="J87" i="16"/>
  <c r="K87" i="16"/>
  <c r="L87" i="16"/>
  <c r="J86" i="16"/>
  <c r="K86" i="16"/>
  <c r="L86" i="16"/>
  <c r="J85" i="16"/>
  <c r="K85" i="16"/>
  <c r="L85" i="16"/>
  <c r="J84" i="16"/>
  <c r="K84" i="16"/>
  <c r="L84" i="16"/>
  <c r="J83" i="16"/>
  <c r="K83" i="16"/>
  <c r="L83" i="16"/>
  <c r="J82" i="16"/>
  <c r="K82" i="16"/>
  <c r="L82" i="16"/>
  <c r="J81" i="16"/>
  <c r="K81" i="16"/>
  <c r="L81" i="16"/>
  <c r="J80" i="16"/>
  <c r="K80" i="16"/>
  <c r="L80" i="16"/>
  <c r="J79" i="16"/>
  <c r="K79" i="16"/>
  <c r="L79" i="16"/>
  <c r="J78" i="16"/>
  <c r="K78" i="16"/>
  <c r="L78" i="16"/>
  <c r="J77" i="16"/>
  <c r="K77" i="16"/>
  <c r="L77" i="16"/>
  <c r="J76" i="16"/>
  <c r="K76" i="16"/>
  <c r="L76" i="16"/>
  <c r="J75" i="16"/>
  <c r="K75" i="16"/>
  <c r="L75" i="16"/>
  <c r="J74" i="16"/>
  <c r="K74" i="16"/>
  <c r="L74" i="16"/>
  <c r="J73" i="16"/>
  <c r="K73" i="16"/>
  <c r="L73" i="16"/>
  <c r="J72" i="16"/>
  <c r="K72" i="16"/>
  <c r="L72" i="16"/>
  <c r="J71" i="16"/>
  <c r="K71" i="16"/>
  <c r="L71" i="16"/>
  <c r="J70" i="16"/>
  <c r="K70" i="16"/>
  <c r="L70" i="16"/>
  <c r="J69" i="16"/>
  <c r="K69" i="16"/>
  <c r="L69" i="16"/>
  <c r="J68" i="16"/>
  <c r="K68" i="16"/>
  <c r="L68" i="16"/>
  <c r="J67" i="16"/>
  <c r="K67" i="16"/>
  <c r="L67" i="16"/>
  <c r="J66" i="16"/>
  <c r="K66" i="16"/>
  <c r="L66" i="16"/>
  <c r="J65" i="16"/>
  <c r="K65" i="16"/>
  <c r="L65" i="16"/>
  <c r="J64" i="16"/>
  <c r="K64" i="16"/>
  <c r="L64" i="16"/>
  <c r="J63" i="16"/>
  <c r="K63" i="16"/>
  <c r="L63" i="16"/>
  <c r="J62" i="16"/>
  <c r="K62" i="16"/>
  <c r="L62" i="16"/>
  <c r="J61" i="16"/>
  <c r="K61" i="16"/>
  <c r="L61" i="16"/>
  <c r="J60" i="16"/>
  <c r="K60" i="16"/>
  <c r="L60" i="16"/>
  <c r="J59" i="16"/>
  <c r="K59" i="16"/>
  <c r="L59" i="16"/>
  <c r="J58" i="16"/>
  <c r="K58" i="16"/>
  <c r="L58" i="16"/>
  <c r="J57" i="16"/>
  <c r="K57" i="16"/>
  <c r="L57" i="16"/>
  <c r="J56" i="16"/>
  <c r="K56" i="16"/>
  <c r="L56" i="16"/>
  <c r="J55" i="16"/>
  <c r="K55" i="16"/>
  <c r="L55" i="16"/>
  <c r="J54" i="16"/>
  <c r="K54" i="16"/>
  <c r="L54" i="16"/>
  <c r="J53" i="16"/>
  <c r="K53" i="16"/>
  <c r="L53" i="16"/>
  <c r="J52" i="16"/>
  <c r="K52" i="16"/>
  <c r="L52" i="16"/>
  <c r="J51" i="16"/>
  <c r="K51" i="16"/>
  <c r="L51" i="16"/>
  <c r="J50" i="16"/>
  <c r="K50" i="16"/>
  <c r="L50" i="16"/>
  <c r="J49" i="16"/>
  <c r="K49" i="16"/>
  <c r="L49" i="16"/>
  <c r="J48" i="16"/>
  <c r="K48" i="16"/>
  <c r="L48" i="16"/>
  <c r="J47" i="16"/>
  <c r="K47" i="16"/>
  <c r="L47" i="16"/>
  <c r="J46" i="16"/>
  <c r="K46" i="16"/>
  <c r="L46" i="16"/>
  <c r="J45" i="16"/>
  <c r="K45" i="16"/>
  <c r="L45" i="16"/>
  <c r="J44" i="16"/>
  <c r="K44" i="16"/>
  <c r="L44" i="16"/>
  <c r="J43" i="16"/>
  <c r="K43" i="16"/>
  <c r="L43" i="16"/>
  <c r="J42" i="16"/>
  <c r="K42" i="16"/>
  <c r="L42" i="16"/>
  <c r="J41" i="16"/>
  <c r="K41" i="16"/>
  <c r="L41" i="16"/>
  <c r="J40" i="16"/>
  <c r="K40" i="16"/>
  <c r="L40" i="16"/>
  <c r="J39" i="16"/>
  <c r="K39" i="16"/>
  <c r="L39" i="16"/>
  <c r="J38" i="16"/>
  <c r="K38" i="16"/>
  <c r="L38" i="16"/>
  <c r="J37" i="16"/>
  <c r="K37" i="16"/>
  <c r="L37" i="16"/>
  <c r="J36" i="16"/>
  <c r="K36" i="16"/>
  <c r="L36" i="16"/>
  <c r="J35" i="16"/>
  <c r="K35" i="16"/>
  <c r="L35" i="16"/>
  <c r="J34" i="16"/>
  <c r="K34" i="16"/>
  <c r="L34" i="16"/>
  <c r="J33" i="16"/>
  <c r="K33" i="16"/>
  <c r="L33" i="16"/>
  <c r="J32" i="16"/>
  <c r="K32" i="16"/>
  <c r="L32" i="16"/>
  <c r="J31" i="16"/>
  <c r="K31" i="16"/>
  <c r="L31" i="16"/>
  <c r="J30" i="16"/>
  <c r="K30" i="16"/>
  <c r="L30" i="16"/>
  <c r="J29" i="16"/>
  <c r="K29" i="16"/>
  <c r="L29" i="16"/>
  <c r="J28" i="16"/>
  <c r="K28" i="16"/>
  <c r="L28" i="16"/>
  <c r="J27" i="16"/>
  <c r="K27" i="16"/>
  <c r="L27" i="16"/>
  <c r="J26" i="16"/>
  <c r="K26" i="16"/>
  <c r="L26" i="16"/>
  <c r="J25" i="16"/>
  <c r="K25" i="16"/>
  <c r="L25" i="16"/>
  <c r="J24" i="16"/>
  <c r="K24" i="16"/>
  <c r="L24" i="16"/>
  <c r="J23" i="16"/>
  <c r="K23" i="16"/>
  <c r="L23" i="16"/>
  <c r="J22" i="16"/>
  <c r="K22" i="16"/>
  <c r="L22" i="16"/>
  <c r="J21" i="16"/>
  <c r="K21" i="16"/>
  <c r="L21" i="16"/>
  <c r="J20" i="16"/>
  <c r="K20" i="16"/>
  <c r="L20" i="16"/>
  <c r="J19" i="16"/>
  <c r="K19" i="16"/>
  <c r="L19" i="16"/>
  <c r="J18" i="16"/>
  <c r="K18" i="16"/>
  <c r="L18" i="16"/>
  <c r="J17" i="16"/>
  <c r="K17" i="16"/>
  <c r="L17" i="16"/>
  <c r="J16" i="16"/>
  <c r="K16" i="16"/>
  <c r="L16" i="16"/>
  <c r="J15" i="16"/>
  <c r="K15" i="16"/>
  <c r="L15" i="16"/>
  <c r="J14" i="16"/>
  <c r="K14" i="16"/>
  <c r="L14" i="16"/>
  <c r="J13" i="16"/>
  <c r="K13" i="16"/>
  <c r="L13" i="16"/>
  <c r="J12" i="16"/>
  <c r="K12" i="16"/>
  <c r="L12" i="16"/>
  <c r="J11" i="16"/>
  <c r="K11" i="16"/>
  <c r="L11" i="16"/>
  <c r="J10" i="16"/>
  <c r="K10" i="16"/>
  <c r="L10" i="16"/>
  <c r="J9" i="16"/>
  <c r="K9" i="16"/>
  <c r="L9" i="16"/>
  <c r="F9" i="15"/>
  <c r="G9" i="15"/>
  <c r="I9" i="15"/>
  <c r="H10" i="15"/>
  <c r="F10" i="15"/>
  <c r="G10" i="15"/>
  <c r="I10" i="15"/>
  <c r="H11" i="15"/>
  <c r="F11" i="15"/>
  <c r="G11" i="15"/>
  <c r="I11" i="15"/>
  <c r="H12" i="15"/>
  <c r="F12" i="15"/>
  <c r="G12" i="15"/>
  <c r="I12" i="15"/>
  <c r="H13" i="15"/>
  <c r="F13" i="15"/>
  <c r="G13" i="15"/>
  <c r="I13" i="15"/>
  <c r="H14" i="15"/>
  <c r="F14" i="15"/>
  <c r="G14" i="15"/>
  <c r="I14" i="15"/>
  <c r="H15" i="15"/>
  <c r="F15" i="15"/>
  <c r="G15" i="15"/>
  <c r="I15" i="15"/>
  <c r="H16" i="15"/>
  <c r="F16" i="15"/>
  <c r="G16" i="15"/>
  <c r="I16" i="15"/>
  <c r="H17" i="15"/>
  <c r="F17" i="15"/>
  <c r="G17" i="15"/>
  <c r="I17" i="15"/>
  <c r="H18" i="15"/>
  <c r="F18" i="15"/>
  <c r="G18" i="15"/>
  <c r="I18" i="15"/>
  <c r="H19" i="15"/>
  <c r="F19" i="15"/>
  <c r="G19" i="15"/>
  <c r="I19" i="15"/>
  <c r="H20" i="15"/>
  <c r="F20" i="15"/>
  <c r="G20" i="15"/>
  <c r="I20" i="15"/>
  <c r="H21" i="15"/>
  <c r="F21" i="15"/>
  <c r="G21" i="15"/>
  <c r="I21" i="15"/>
  <c r="H22" i="15"/>
  <c r="F22" i="15"/>
  <c r="G22" i="15"/>
  <c r="I22" i="15"/>
  <c r="H23" i="15"/>
  <c r="F23" i="15"/>
  <c r="G23" i="15"/>
  <c r="I23" i="15"/>
  <c r="H24" i="15"/>
  <c r="F24" i="15"/>
  <c r="G24" i="15"/>
  <c r="I24" i="15"/>
  <c r="H25" i="15"/>
  <c r="F25" i="15"/>
  <c r="G25" i="15"/>
  <c r="I25" i="15"/>
  <c r="H26" i="15"/>
  <c r="F26" i="15"/>
  <c r="G26" i="15"/>
  <c r="I26" i="15"/>
  <c r="H27" i="15"/>
  <c r="F27" i="15"/>
  <c r="G27" i="15"/>
  <c r="I27" i="15"/>
  <c r="H28" i="15"/>
  <c r="F28" i="15"/>
  <c r="G28" i="15"/>
  <c r="I28" i="15"/>
  <c r="H29" i="15"/>
  <c r="F29" i="15"/>
  <c r="G29" i="15"/>
  <c r="I29" i="15"/>
  <c r="H30" i="15"/>
  <c r="F30" i="15"/>
  <c r="G30" i="15"/>
  <c r="I30" i="15"/>
  <c r="H31" i="15"/>
  <c r="F31" i="15"/>
  <c r="G31" i="15"/>
  <c r="I31" i="15"/>
  <c r="H32" i="15"/>
  <c r="F32" i="15"/>
  <c r="G32" i="15"/>
  <c r="I32" i="15"/>
  <c r="H33" i="15"/>
  <c r="F33" i="15"/>
  <c r="G33" i="15"/>
  <c r="I33" i="15"/>
  <c r="H34" i="15"/>
  <c r="F34" i="15"/>
  <c r="G34" i="15"/>
  <c r="I34" i="15"/>
  <c r="H35" i="15"/>
  <c r="F35" i="15"/>
  <c r="G35" i="15"/>
  <c r="I35" i="15"/>
  <c r="H36" i="15"/>
  <c r="F36" i="15"/>
  <c r="G36" i="15"/>
  <c r="I36" i="15"/>
  <c r="H37" i="15"/>
  <c r="F37" i="15"/>
  <c r="G37" i="15"/>
  <c r="I37" i="15"/>
  <c r="H38" i="15"/>
  <c r="F38" i="15"/>
  <c r="G38" i="15"/>
  <c r="I38" i="15"/>
  <c r="H39" i="15"/>
  <c r="F39" i="15"/>
  <c r="G39" i="15"/>
  <c r="I39" i="15"/>
  <c r="H40" i="15"/>
  <c r="F40" i="15"/>
  <c r="G40" i="15"/>
  <c r="I40" i="15"/>
  <c r="H41" i="15"/>
  <c r="F41" i="15"/>
  <c r="G41" i="15"/>
  <c r="I41" i="15"/>
  <c r="H42" i="15"/>
  <c r="F42" i="15"/>
  <c r="G42" i="15"/>
  <c r="I42" i="15"/>
  <c r="H43" i="15"/>
  <c r="F43" i="15"/>
  <c r="G43" i="15"/>
  <c r="I43" i="15"/>
  <c r="H44" i="15"/>
  <c r="F44" i="15"/>
  <c r="G44" i="15"/>
  <c r="I44" i="15"/>
  <c r="H45" i="15"/>
  <c r="F45" i="15"/>
  <c r="G45" i="15"/>
  <c r="I45" i="15"/>
  <c r="H46" i="15"/>
  <c r="F46" i="15"/>
  <c r="G46" i="15"/>
  <c r="I46" i="15"/>
  <c r="H47" i="15"/>
  <c r="F47" i="15"/>
  <c r="G47" i="15"/>
  <c r="I47" i="15"/>
  <c r="H48" i="15"/>
  <c r="F48" i="15"/>
  <c r="G48" i="15"/>
  <c r="I48" i="15"/>
  <c r="H49" i="15"/>
  <c r="F49" i="15"/>
  <c r="G49" i="15"/>
  <c r="I49" i="15"/>
  <c r="H50" i="15"/>
  <c r="F50" i="15"/>
  <c r="G50" i="15"/>
  <c r="I50" i="15"/>
  <c r="H51" i="15"/>
  <c r="F51" i="15"/>
  <c r="G51" i="15"/>
  <c r="I51" i="15"/>
  <c r="H52" i="15"/>
  <c r="F52" i="15"/>
  <c r="G52" i="15"/>
  <c r="I52" i="15"/>
  <c r="H53" i="15"/>
  <c r="F53" i="15"/>
  <c r="G53" i="15"/>
  <c r="I53" i="15"/>
  <c r="H54" i="15"/>
  <c r="F54" i="15"/>
  <c r="G54" i="15"/>
  <c r="I54" i="15"/>
  <c r="H55" i="15"/>
  <c r="F55" i="15"/>
  <c r="G55" i="15"/>
  <c r="I55" i="15"/>
  <c r="H56" i="15"/>
  <c r="F56" i="15"/>
  <c r="G56" i="15"/>
  <c r="I56" i="15"/>
  <c r="H57" i="15"/>
  <c r="F57" i="15"/>
  <c r="G57" i="15"/>
  <c r="I57" i="15"/>
  <c r="H58" i="15"/>
  <c r="F58" i="15"/>
  <c r="G58" i="15"/>
  <c r="I58" i="15"/>
  <c r="H59" i="15"/>
  <c r="F59" i="15"/>
  <c r="G59" i="15"/>
  <c r="I59" i="15"/>
  <c r="H60" i="15"/>
  <c r="F60" i="15"/>
  <c r="G60" i="15"/>
  <c r="I60" i="15"/>
  <c r="H61" i="15"/>
  <c r="F61" i="15"/>
  <c r="G61" i="15"/>
  <c r="I61" i="15"/>
  <c r="H62" i="15"/>
  <c r="F62" i="15"/>
  <c r="G62" i="15"/>
  <c r="I62" i="15"/>
  <c r="H63" i="15"/>
  <c r="F63" i="15"/>
  <c r="G63" i="15"/>
  <c r="I63" i="15"/>
  <c r="H64" i="15"/>
  <c r="F64" i="15"/>
  <c r="G64" i="15"/>
  <c r="I64" i="15"/>
  <c r="H65" i="15"/>
  <c r="F65" i="15"/>
  <c r="G65" i="15"/>
  <c r="I65" i="15"/>
  <c r="H66" i="15"/>
  <c r="F66" i="15"/>
  <c r="G66" i="15"/>
  <c r="I66" i="15"/>
  <c r="H67" i="15"/>
  <c r="F67" i="15"/>
  <c r="G67" i="15"/>
  <c r="I67" i="15"/>
  <c r="H68" i="15"/>
  <c r="F68" i="15"/>
  <c r="G68" i="15"/>
  <c r="I68" i="15"/>
  <c r="H69" i="15"/>
  <c r="F69" i="15"/>
  <c r="G69" i="15"/>
  <c r="I69" i="15"/>
  <c r="H70" i="15"/>
  <c r="F70" i="15"/>
  <c r="G70" i="15"/>
  <c r="I70" i="15"/>
  <c r="H71" i="15"/>
  <c r="F71" i="15"/>
  <c r="G71" i="15"/>
  <c r="I71" i="15"/>
  <c r="H72" i="15"/>
  <c r="F72" i="15"/>
  <c r="G72" i="15"/>
  <c r="I72" i="15"/>
  <c r="H73" i="15"/>
  <c r="F73" i="15"/>
  <c r="G73" i="15"/>
  <c r="I73" i="15"/>
  <c r="H74" i="15"/>
  <c r="F74" i="15"/>
  <c r="G74" i="15"/>
  <c r="I74" i="15"/>
  <c r="H75" i="15"/>
  <c r="F75" i="15"/>
  <c r="G75" i="15"/>
  <c r="I75" i="15"/>
  <c r="H76" i="15"/>
  <c r="F76" i="15"/>
  <c r="G76" i="15"/>
  <c r="I76" i="15"/>
  <c r="H77" i="15"/>
  <c r="F77" i="15"/>
  <c r="G77" i="15"/>
  <c r="I77" i="15"/>
  <c r="H78" i="15"/>
  <c r="F78" i="15"/>
  <c r="G78" i="15"/>
  <c r="I78" i="15"/>
  <c r="H79" i="15"/>
  <c r="F79" i="15"/>
  <c r="G79" i="15"/>
  <c r="I79" i="15"/>
  <c r="H80" i="15"/>
  <c r="F80" i="15"/>
  <c r="G80" i="15"/>
  <c r="I80" i="15"/>
  <c r="H81" i="15"/>
  <c r="F81" i="15"/>
  <c r="G81" i="15"/>
  <c r="I81" i="15"/>
  <c r="H82" i="15"/>
  <c r="F82" i="15"/>
  <c r="G82" i="15"/>
  <c r="I82" i="15"/>
  <c r="H83" i="15"/>
  <c r="F83" i="15"/>
  <c r="G83" i="15"/>
  <c r="I83" i="15"/>
  <c r="H84" i="15"/>
  <c r="F84" i="15"/>
  <c r="G84" i="15"/>
  <c r="I84" i="15"/>
  <c r="H85" i="15"/>
  <c r="F85" i="15"/>
  <c r="G85" i="15"/>
  <c r="I85" i="15"/>
  <c r="H86" i="15"/>
  <c r="F86" i="15"/>
  <c r="G86" i="15"/>
  <c r="I86" i="15"/>
  <c r="H87" i="15"/>
  <c r="F87" i="15"/>
  <c r="G87" i="15"/>
  <c r="I87" i="15"/>
  <c r="H88" i="15"/>
  <c r="F88" i="15"/>
  <c r="G88" i="15"/>
  <c r="I88" i="15"/>
  <c r="H89" i="15"/>
  <c r="F89" i="15"/>
  <c r="G89" i="15"/>
  <c r="I89" i="15"/>
  <c r="H90" i="15"/>
  <c r="F90" i="15"/>
  <c r="G90" i="15"/>
  <c r="I90" i="15"/>
  <c r="H91" i="15"/>
  <c r="F91" i="15"/>
  <c r="G91" i="15"/>
  <c r="I91" i="15"/>
  <c r="H92" i="15"/>
  <c r="F92" i="15"/>
  <c r="G92" i="15"/>
  <c r="I92" i="15"/>
  <c r="H93" i="15"/>
  <c r="F93" i="15"/>
  <c r="G93" i="15"/>
  <c r="I93" i="15"/>
  <c r="H94" i="15"/>
  <c r="F94" i="15"/>
  <c r="G94" i="15"/>
  <c r="I94" i="15"/>
  <c r="H95" i="15"/>
  <c r="F95" i="15"/>
  <c r="G95" i="15"/>
  <c r="I95" i="15"/>
  <c r="H96" i="15"/>
  <c r="F96" i="15"/>
  <c r="G96" i="15"/>
  <c r="I96" i="15"/>
  <c r="H97" i="15"/>
  <c r="F97" i="15"/>
  <c r="G97" i="15"/>
  <c r="I97" i="15"/>
  <c r="H98" i="15"/>
  <c r="F98" i="15"/>
  <c r="G98" i="15"/>
  <c r="I98" i="15"/>
  <c r="H99" i="15"/>
  <c r="F99" i="15"/>
  <c r="G99" i="15"/>
  <c r="I99" i="15"/>
  <c r="H100" i="15"/>
  <c r="F100" i="15"/>
  <c r="G100" i="15"/>
  <c r="I100" i="15"/>
  <c r="H101" i="15"/>
  <c r="F101" i="15"/>
  <c r="G101" i="15"/>
  <c r="I101" i="15"/>
  <c r="H102" i="15"/>
  <c r="F102" i="15"/>
  <c r="G102" i="15"/>
  <c r="I102" i="15"/>
  <c r="H103" i="15"/>
  <c r="F103" i="15"/>
  <c r="G103" i="15"/>
  <c r="I103" i="15"/>
  <c r="H104" i="15"/>
  <c r="F104" i="15"/>
  <c r="G104" i="15"/>
  <c r="I104" i="15"/>
  <c r="H105" i="15"/>
  <c r="F105" i="15"/>
  <c r="G105" i="15"/>
  <c r="I105" i="15"/>
  <c r="H106" i="15"/>
  <c r="F106" i="15"/>
  <c r="G106" i="15"/>
  <c r="I106" i="15"/>
  <c r="H107" i="15"/>
  <c r="F107" i="15"/>
  <c r="G107" i="15"/>
  <c r="I107" i="15"/>
  <c r="H108" i="15"/>
  <c r="F108" i="15"/>
  <c r="G108" i="15"/>
  <c r="I108" i="15"/>
  <c r="H109" i="15"/>
  <c r="F109" i="15"/>
  <c r="J109" i="15"/>
  <c r="K109" i="15"/>
  <c r="L109" i="15"/>
  <c r="I109" i="15"/>
  <c r="J108" i="15"/>
  <c r="K108" i="15"/>
  <c r="L108" i="15"/>
  <c r="J107" i="15"/>
  <c r="K107" i="15"/>
  <c r="L107" i="15"/>
  <c r="J106" i="15"/>
  <c r="K106" i="15"/>
  <c r="L106" i="15"/>
  <c r="J105" i="15"/>
  <c r="K105" i="15"/>
  <c r="L105" i="15"/>
  <c r="J104" i="15"/>
  <c r="K104" i="15"/>
  <c r="L104" i="15"/>
  <c r="J103" i="15"/>
  <c r="K103" i="15"/>
  <c r="L103" i="15"/>
  <c r="J102" i="15"/>
  <c r="K102" i="15"/>
  <c r="L102" i="15"/>
  <c r="J101" i="15"/>
  <c r="K101" i="15"/>
  <c r="L101" i="15"/>
  <c r="J100" i="15"/>
  <c r="K100" i="15"/>
  <c r="L100" i="15"/>
  <c r="J99" i="15"/>
  <c r="K99" i="15"/>
  <c r="L99" i="15"/>
  <c r="J98" i="15"/>
  <c r="K98" i="15"/>
  <c r="L98" i="15"/>
  <c r="J97" i="15"/>
  <c r="K97" i="15"/>
  <c r="L97" i="15"/>
  <c r="J96" i="15"/>
  <c r="K96" i="15"/>
  <c r="L96" i="15"/>
  <c r="J95" i="15"/>
  <c r="K95" i="15"/>
  <c r="L95" i="15"/>
  <c r="J94" i="15"/>
  <c r="K94" i="15"/>
  <c r="L94" i="15"/>
  <c r="J93" i="15"/>
  <c r="K93" i="15"/>
  <c r="L93" i="15"/>
  <c r="J92" i="15"/>
  <c r="K92" i="15"/>
  <c r="L92" i="15"/>
  <c r="J91" i="15"/>
  <c r="K91" i="15"/>
  <c r="L91" i="15"/>
  <c r="J90" i="15"/>
  <c r="K90" i="15"/>
  <c r="L90" i="15"/>
  <c r="J89" i="15"/>
  <c r="K89" i="15"/>
  <c r="L89" i="15"/>
  <c r="J88" i="15"/>
  <c r="K88" i="15"/>
  <c r="L88" i="15"/>
  <c r="J87" i="15"/>
  <c r="K87" i="15"/>
  <c r="L87" i="15"/>
  <c r="J86" i="15"/>
  <c r="K86" i="15"/>
  <c r="L86" i="15"/>
  <c r="J85" i="15"/>
  <c r="K85" i="15"/>
  <c r="L85" i="15"/>
  <c r="J84" i="15"/>
  <c r="K84" i="15"/>
  <c r="L84" i="15"/>
  <c r="J83" i="15"/>
  <c r="K83" i="15"/>
  <c r="L83" i="15"/>
  <c r="J82" i="15"/>
  <c r="K82" i="15"/>
  <c r="L82" i="15"/>
  <c r="J81" i="15"/>
  <c r="K81" i="15"/>
  <c r="L81" i="15"/>
  <c r="J80" i="15"/>
  <c r="K80" i="15"/>
  <c r="L80" i="15"/>
  <c r="J79" i="15"/>
  <c r="K79" i="15"/>
  <c r="L79" i="15"/>
  <c r="J78" i="15"/>
  <c r="K78" i="15"/>
  <c r="L78" i="15"/>
  <c r="J77" i="15"/>
  <c r="K77" i="15"/>
  <c r="L77" i="15"/>
  <c r="J76" i="15"/>
  <c r="K76" i="15"/>
  <c r="L76" i="15"/>
  <c r="J75" i="15"/>
  <c r="K75" i="15"/>
  <c r="L75" i="15"/>
  <c r="J74" i="15"/>
  <c r="K74" i="15"/>
  <c r="L74" i="15"/>
  <c r="J73" i="15"/>
  <c r="K73" i="15"/>
  <c r="L73" i="15"/>
  <c r="J72" i="15"/>
  <c r="K72" i="15"/>
  <c r="L72" i="15"/>
  <c r="J71" i="15"/>
  <c r="K71" i="15"/>
  <c r="L71" i="15"/>
  <c r="J70" i="15"/>
  <c r="K70" i="15"/>
  <c r="L70" i="15"/>
  <c r="J69" i="15"/>
  <c r="K69" i="15"/>
  <c r="L69" i="15"/>
  <c r="J68" i="15"/>
  <c r="K68" i="15"/>
  <c r="L68" i="15"/>
  <c r="J67" i="15"/>
  <c r="K67" i="15"/>
  <c r="L67" i="15"/>
  <c r="J66" i="15"/>
  <c r="K66" i="15"/>
  <c r="L66" i="15"/>
  <c r="J65" i="15"/>
  <c r="K65" i="15"/>
  <c r="L65" i="15"/>
  <c r="J64" i="15"/>
  <c r="K64" i="15"/>
  <c r="L64" i="15"/>
  <c r="J63" i="15"/>
  <c r="K63" i="15"/>
  <c r="L63" i="15"/>
  <c r="J62" i="15"/>
  <c r="K62" i="15"/>
  <c r="L62" i="15"/>
  <c r="J61" i="15"/>
  <c r="K61" i="15"/>
  <c r="L61" i="15"/>
  <c r="J60" i="15"/>
  <c r="K60" i="15"/>
  <c r="L60" i="15"/>
  <c r="J59" i="15"/>
  <c r="K59" i="15"/>
  <c r="L59" i="15"/>
  <c r="J58" i="15"/>
  <c r="K58" i="15"/>
  <c r="L58" i="15"/>
  <c r="J57" i="15"/>
  <c r="K57" i="15"/>
  <c r="L57" i="15"/>
  <c r="J56" i="15"/>
  <c r="K56" i="15"/>
  <c r="L56" i="15"/>
  <c r="J55" i="15"/>
  <c r="K55" i="15"/>
  <c r="L55" i="15"/>
  <c r="J54" i="15"/>
  <c r="K54" i="15"/>
  <c r="L54" i="15"/>
  <c r="J53" i="15"/>
  <c r="K53" i="15"/>
  <c r="L53" i="15"/>
  <c r="J52" i="15"/>
  <c r="K52" i="15"/>
  <c r="L52" i="15"/>
  <c r="J51" i="15"/>
  <c r="K51" i="15"/>
  <c r="L51" i="15"/>
  <c r="J50" i="15"/>
  <c r="K50" i="15"/>
  <c r="L50" i="15"/>
  <c r="J49" i="15"/>
  <c r="K49" i="15"/>
  <c r="L49" i="15"/>
  <c r="J48" i="15"/>
  <c r="K48" i="15"/>
  <c r="L48" i="15"/>
  <c r="J47" i="15"/>
  <c r="K47" i="15"/>
  <c r="L47" i="15"/>
  <c r="J46" i="15"/>
  <c r="K46" i="15"/>
  <c r="L46" i="15"/>
  <c r="J45" i="15"/>
  <c r="K45" i="15"/>
  <c r="L45" i="15"/>
  <c r="J44" i="15"/>
  <c r="K44" i="15"/>
  <c r="L44" i="15"/>
  <c r="J43" i="15"/>
  <c r="K43" i="15"/>
  <c r="L43" i="15"/>
  <c r="J42" i="15"/>
  <c r="K42" i="15"/>
  <c r="L42" i="15"/>
  <c r="J41" i="15"/>
  <c r="K41" i="15"/>
  <c r="L41" i="15"/>
  <c r="J40" i="15"/>
  <c r="K40" i="15"/>
  <c r="L40" i="15"/>
  <c r="J39" i="15"/>
  <c r="K39" i="15"/>
  <c r="L39" i="15"/>
  <c r="J38" i="15"/>
  <c r="K38" i="15"/>
  <c r="L38" i="15"/>
  <c r="J37" i="15"/>
  <c r="K37" i="15"/>
  <c r="L37" i="15"/>
  <c r="J36" i="15"/>
  <c r="K36" i="15"/>
  <c r="L36" i="15"/>
  <c r="J35" i="15"/>
  <c r="K35" i="15"/>
  <c r="L35" i="15"/>
  <c r="J34" i="15"/>
  <c r="K34" i="15"/>
  <c r="L34" i="15"/>
  <c r="J33" i="15"/>
  <c r="K33" i="15"/>
  <c r="L33" i="15"/>
  <c r="J32" i="15"/>
  <c r="K32" i="15"/>
  <c r="L32" i="15"/>
  <c r="J31" i="15"/>
  <c r="K31" i="15"/>
  <c r="L31" i="15"/>
  <c r="J30" i="15"/>
  <c r="K30" i="15"/>
  <c r="L30" i="15"/>
  <c r="J29" i="15"/>
  <c r="K29" i="15"/>
  <c r="L29" i="15"/>
  <c r="J28" i="15"/>
  <c r="K28" i="15"/>
  <c r="L28" i="15"/>
  <c r="J27" i="15"/>
  <c r="K27" i="15"/>
  <c r="L27" i="15"/>
  <c r="J26" i="15"/>
  <c r="K26" i="15"/>
  <c r="L26" i="15"/>
  <c r="J25" i="15"/>
  <c r="K25" i="15"/>
  <c r="L25" i="15"/>
  <c r="J24" i="15"/>
  <c r="K24" i="15"/>
  <c r="L24" i="15"/>
  <c r="J23" i="15"/>
  <c r="K23" i="15"/>
  <c r="L23" i="15"/>
  <c r="J22" i="15"/>
  <c r="K22" i="15"/>
  <c r="L22" i="15"/>
  <c r="J21" i="15"/>
  <c r="K21" i="15"/>
  <c r="L21" i="15"/>
  <c r="J20" i="15"/>
  <c r="K20" i="15"/>
  <c r="L20" i="15"/>
  <c r="J19" i="15"/>
  <c r="K19" i="15"/>
  <c r="L19" i="15"/>
  <c r="J18" i="15"/>
  <c r="K18" i="15"/>
  <c r="L18" i="15"/>
  <c r="J17" i="15"/>
  <c r="K17" i="15"/>
  <c r="L17" i="15"/>
  <c r="J16" i="15"/>
  <c r="K16" i="15"/>
  <c r="L16" i="15"/>
  <c r="J15" i="15"/>
  <c r="K15" i="15"/>
  <c r="L15" i="15"/>
  <c r="J14" i="15"/>
  <c r="K14" i="15"/>
  <c r="L14" i="15"/>
  <c r="J13" i="15"/>
  <c r="K13" i="15"/>
  <c r="L13" i="15"/>
  <c r="J12" i="15"/>
  <c r="K12" i="15"/>
  <c r="L12" i="15"/>
  <c r="J11" i="15"/>
  <c r="K11" i="15"/>
  <c r="L11" i="15"/>
  <c r="J10" i="15"/>
  <c r="K10" i="15"/>
  <c r="L10" i="15"/>
  <c r="J9" i="15"/>
  <c r="K9" i="15"/>
  <c r="L9" i="15"/>
  <c r="F109" i="14"/>
  <c r="F108" i="14"/>
  <c r="G108" i="14"/>
  <c r="F107" i="14"/>
  <c r="G107" i="14"/>
  <c r="F106" i="14"/>
  <c r="G106" i="14"/>
  <c r="F105" i="14"/>
  <c r="G105" i="14"/>
  <c r="F104" i="14"/>
  <c r="G104" i="14"/>
  <c r="F103" i="14"/>
  <c r="G103" i="14"/>
  <c r="F102" i="14"/>
  <c r="G102" i="14"/>
  <c r="F101" i="14"/>
  <c r="G101" i="14"/>
  <c r="F100" i="14"/>
  <c r="G100" i="14"/>
  <c r="F99" i="14"/>
  <c r="G99" i="14"/>
  <c r="F98" i="14"/>
  <c r="G98" i="14"/>
  <c r="F97" i="14"/>
  <c r="G97" i="14"/>
  <c r="F96" i="14"/>
  <c r="G96" i="14"/>
  <c r="F95" i="14"/>
  <c r="G95" i="14"/>
  <c r="F94" i="14"/>
  <c r="G94" i="14"/>
  <c r="F93" i="14"/>
  <c r="G93" i="14"/>
  <c r="F92" i="14"/>
  <c r="G92" i="14"/>
  <c r="F91" i="14"/>
  <c r="G91" i="14"/>
  <c r="F90" i="14"/>
  <c r="G90" i="14"/>
  <c r="F89" i="14"/>
  <c r="G89" i="14"/>
  <c r="F88" i="14"/>
  <c r="G88" i="14"/>
  <c r="F87" i="14"/>
  <c r="G87" i="14"/>
  <c r="F86" i="14"/>
  <c r="G86" i="14"/>
  <c r="F85" i="14"/>
  <c r="G85" i="14"/>
  <c r="F84" i="14"/>
  <c r="G84" i="14"/>
  <c r="F83" i="14"/>
  <c r="G83" i="14"/>
  <c r="F82" i="14"/>
  <c r="G82" i="14"/>
  <c r="F81" i="14"/>
  <c r="G81" i="14"/>
  <c r="F80" i="14"/>
  <c r="G80" i="14"/>
  <c r="F79" i="14"/>
  <c r="G79" i="14"/>
  <c r="F78" i="14"/>
  <c r="G78" i="14"/>
  <c r="F77" i="14"/>
  <c r="G77" i="14"/>
  <c r="F76" i="14"/>
  <c r="G76" i="14"/>
  <c r="F75" i="14"/>
  <c r="G75" i="14"/>
  <c r="F74" i="14"/>
  <c r="G74" i="14"/>
  <c r="F73" i="14"/>
  <c r="G73" i="14"/>
  <c r="F72" i="14"/>
  <c r="G72" i="14"/>
  <c r="F71" i="14"/>
  <c r="G71" i="14"/>
  <c r="F70" i="14"/>
  <c r="G70" i="14"/>
  <c r="F69" i="14"/>
  <c r="G69" i="14"/>
  <c r="F68" i="14"/>
  <c r="G68" i="14"/>
  <c r="F67" i="14"/>
  <c r="G67" i="14"/>
  <c r="F66" i="14"/>
  <c r="G66" i="14"/>
  <c r="F65" i="14"/>
  <c r="G65" i="14"/>
  <c r="F64" i="14"/>
  <c r="G64" i="14"/>
  <c r="F63" i="14"/>
  <c r="G63" i="14"/>
  <c r="F62" i="14"/>
  <c r="G62" i="14"/>
  <c r="F61" i="14"/>
  <c r="G61" i="14"/>
  <c r="F60" i="14"/>
  <c r="G60" i="14"/>
  <c r="F59" i="14"/>
  <c r="G59" i="14"/>
  <c r="F58" i="14"/>
  <c r="G58" i="14"/>
  <c r="F57" i="14"/>
  <c r="G57" i="14"/>
  <c r="F56" i="14"/>
  <c r="G56" i="14"/>
  <c r="F55" i="14"/>
  <c r="G55" i="14"/>
  <c r="F54" i="14"/>
  <c r="G54" i="14"/>
  <c r="F53" i="14"/>
  <c r="G53" i="14"/>
  <c r="F52" i="14"/>
  <c r="G52" i="14"/>
  <c r="F51" i="14"/>
  <c r="G51" i="14"/>
  <c r="F50" i="14"/>
  <c r="G50" i="14"/>
  <c r="F49" i="14"/>
  <c r="G49" i="14"/>
  <c r="F48" i="14"/>
  <c r="G48" i="14"/>
  <c r="F47" i="14"/>
  <c r="G47" i="14"/>
  <c r="F46" i="14"/>
  <c r="G46" i="14"/>
  <c r="F45" i="14"/>
  <c r="G45" i="14"/>
  <c r="F44" i="14"/>
  <c r="G44" i="14"/>
  <c r="F43" i="14"/>
  <c r="G43" i="14"/>
  <c r="F42" i="14"/>
  <c r="G42" i="14"/>
  <c r="F41" i="14"/>
  <c r="G41" i="14"/>
  <c r="F40" i="14"/>
  <c r="G40" i="14"/>
  <c r="F39" i="14"/>
  <c r="G39" i="14"/>
  <c r="F38" i="14"/>
  <c r="G38" i="14"/>
  <c r="F37" i="14"/>
  <c r="G37" i="14"/>
  <c r="F36" i="14"/>
  <c r="G36" i="14"/>
  <c r="F35" i="14"/>
  <c r="G35" i="14"/>
  <c r="F34" i="14"/>
  <c r="G34" i="14"/>
  <c r="F33" i="14"/>
  <c r="G33" i="14"/>
  <c r="F32" i="14"/>
  <c r="G32" i="14"/>
  <c r="F31" i="14"/>
  <c r="G31" i="14"/>
  <c r="F30" i="14"/>
  <c r="G30" i="14"/>
  <c r="F29" i="14"/>
  <c r="G29" i="14"/>
  <c r="F28" i="14"/>
  <c r="G28" i="14"/>
  <c r="F27" i="14"/>
  <c r="G27" i="14"/>
  <c r="F26" i="14"/>
  <c r="G26" i="14"/>
  <c r="F25" i="14"/>
  <c r="G25" i="14"/>
  <c r="F24" i="14"/>
  <c r="G24" i="14"/>
  <c r="F23" i="14"/>
  <c r="G23" i="14"/>
  <c r="F22" i="14"/>
  <c r="G22" i="14"/>
  <c r="F21" i="14"/>
  <c r="G21" i="14"/>
  <c r="F20" i="14"/>
  <c r="G20" i="14"/>
  <c r="F19" i="14"/>
  <c r="G19" i="14"/>
  <c r="F18" i="14"/>
  <c r="G18" i="14"/>
  <c r="F17" i="14"/>
  <c r="G17" i="14"/>
  <c r="F16" i="14"/>
  <c r="G16" i="14"/>
  <c r="F15" i="14"/>
  <c r="G15" i="14"/>
  <c r="F14" i="14"/>
  <c r="G14" i="14"/>
  <c r="F13" i="14"/>
  <c r="G13" i="14"/>
  <c r="F12" i="14"/>
  <c r="G12" i="14"/>
  <c r="F11" i="14"/>
  <c r="G11" i="14"/>
  <c r="F10" i="14"/>
  <c r="G10" i="14"/>
  <c r="F9" i="14"/>
  <c r="G9" i="14"/>
  <c r="I9" i="14"/>
  <c r="H10" i="14"/>
  <c r="I10" i="14"/>
  <c r="H11" i="14"/>
  <c r="J9" i="14"/>
  <c r="F109" i="13"/>
  <c r="F108" i="13"/>
  <c r="G108" i="13"/>
  <c r="F107" i="13"/>
  <c r="G107" i="13"/>
  <c r="F106" i="13"/>
  <c r="G106" i="13"/>
  <c r="F105" i="13"/>
  <c r="G105" i="13"/>
  <c r="F104" i="13"/>
  <c r="G104" i="13"/>
  <c r="F103" i="13"/>
  <c r="G103" i="13"/>
  <c r="F102" i="13"/>
  <c r="G102" i="13"/>
  <c r="F101" i="13"/>
  <c r="G101" i="13"/>
  <c r="F100" i="13"/>
  <c r="G100" i="13"/>
  <c r="F99" i="13"/>
  <c r="G99" i="13"/>
  <c r="F98" i="13"/>
  <c r="G98" i="13"/>
  <c r="F97" i="13"/>
  <c r="G97" i="13"/>
  <c r="F96" i="13"/>
  <c r="G96" i="13"/>
  <c r="F95" i="13"/>
  <c r="G95" i="13"/>
  <c r="F94" i="13"/>
  <c r="G94" i="13"/>
  <c r="F93" i="13"/>
  <c r="G93" i="13"/>
  <c r="F92" i="13"/>
  <c r="G92" i="13"/>
  <c r="F91" i="13"/>
  <c r="G91" i="13"/>
  <c r="F90" i="13"/>
  <c r="G90" i="13"/>
  <c r="F89" i="13"/>
  <c r="G89" i="13"/>
  <c r="F88" i="13"/>
  <c r="G88" i="13"/>
  <c r="F87" i="13"/>
  <c r="G87" i="13"/>
  <c r="F86" i="13"/>
  <c r="G86" i="13"/>
  <c r="F85" i="13"/>
  <c r="G85" i="13"/>
  <c r="F84" i="13"/>
  <c r="G84" i="13"/>
  <c r="F83" i="13"/>
  <c r="G83" i="13"/>
  <c r="F82" i="13"/>
  <c r="G82" i="13"/>
  <c r="F81" i="13"/>
  <c r="G81" i="13"/>
  <c r="F80" i="13"/>
  <c r="G80" i="13"/>
  <c r="F79" i="13"/>
  <c r="G79" i="13"/>
  <c r="F78" i="13"/>
  <c r="G78" i="13"/>
  <c r="F77" i="13"/>
  <c r="G77" i="13"/>
  <c r="F76" i="13"/>
  <c r="G76" i="13"/>
  <c r="F75" i="13"/>
  <c r="G75" i="13"/>
  <c r="F74" i="13"/>
  <c r="G74" i="13"/>
  <c r="F73" i="13"/>
  <c r="G73" i="13"/>
  <c r="F72" i="13"/>
  <c r="G72" i="13"/>
  <c r="F71" i="13"/>
  <c r="G71" i="13"/>
  <c r="F70" i="13"/>
  <c r="G70" i="13"/>
  <c r="F69" i="13"/>
  <c r="G69" i="13"/>
  <c r="F68" i="13"/>
  <c r="G68" i="13"/>
  <c r="F67" i="13"/>
  <c r="G67" i="13"/>
  <c r="F66" i="13"/>
  <c r="G66" i="13"/>
  <c r="F65" i="13"/>
  <c r="G65" i="13"/>
  <c r="F64" i="13"/>
  <c r="G64" i="13"/>
  <c r="F63" i="13"/>
  <c r="G63" i="13"/>
  <c r="F62" i="13"/>
  <c r="G62" i="13"/>
  <c r="F61" i="13"/>
  <c r="G61" i="13"/>
  <c r="F60" i="13"/>
  <c r="G60" i="13"/>
  <c r="F59" i="13"/>
  <c r="G59" i="13"/>
  <c r="F58" i="13"/>
  <c r="G58" i="13"/>
  <c r="F57" i="13"/>
  <c r="G57" i="13"/>
  <c r="F56" i="13"/>
  <c r="G56" i="13"/>
  <c r="F55" i="13"/>
  <c r="G55" i="13"/>
  <c r="F54" i="13"/>
  <c r="G54" i="13"/>
  <c r="F53" i="13"/>
  <c r="G53" i="13"/>
  <c r="F52" i="13"/>
  <c r="G52" i="13"/>
  <c r="F51" i="13"/>
  <c r="G51" i="13"/>
  <c r="F50" i="13"/>
  <c r="G50" i="13"/>
  <c r="F49" i="13"/>
  <c r="G49" i="13"/>
  <c r="F48" i="13"/>
  <c r="G48" i="13"/>
  <c r="F47" i="13"/>
  <c r="G47" i="13"/>
  <c r="F46" i="13"/>
  <c r="G46" i="13"/>
  <c r="F45" i="13"/>
  <c r="G45" i="13"/>
  <c r="F44" i="13"/>
  <c r="G44" i="13"/>
  <c r="F43" i="13"/>
  <c r="G43" i="13"/>
  <c r="F42" i="13"/>
  <c r="G42" i="13"/>
  <c r="F41" i="13"/>
  <c r="G41" i="13"/>
  <c r="F40" i="13"/>
  <c r="G40" i="13"/>
  <c r="F39" i="13"/>
  <c r="G39" i="13"/>
  <c r="F38" i="13"/>
  <c r="G38" i="13"/>
  <c r="F37" i="13"/>
  <c r="G37" i="13"/>
  <c r="F36" i="13"/>
  <c r="G36" i="13"/>
  <c r="F35" i="13"/>
  <c r="G35" i="13"/>
  <c r="F34" i="13"/>
  <c r="G34" i="13"/>
  <c r="F33" i="13"/>
  <c r="G33" i="13"/>
  <c r="F32" i="13"/>
  <c r="G32" i="13"/>
  <c r="F31" i="13"/>
  <c r="G31" i="13"/>
  <c r="F30" i="13"/>
  <c r="G30" i="13"/>
  <c r="F29" i="13"/>
  <c r="G29" i="13"/>
  <c r="F28" i="13"/>
  <c r="G28" i="13"/>
  <c r="F27" i="13"/>
  <c r="G27" i="13"/>
  <c r="F26" i="13"/>
  <c r="G26" i="13"/>
  <c r="F25" i="13"/>
  <c r="G25" i="13"/>
  <c r="F24" i="13"/>
  <c r="G24" i="13"/>
  <c r="F23" i="13"/>
  <c r="G23" i="13"/>
  <c r="F22" i="13"/>
  <c r="G22" i="13"/>
  <c r="F21" i="13"/>
  <c r="G21" i="13"/>
  <c r="F20" i="13"/>
  <c r="G20" i="13"/>
  <c r="F19" i="13"/>
  <c r="G19" i="13"/>
  <c r="F18" i="13"/>
  <c r="G18" i="13"/>
  <c r="F17" i="13"/>
  <c r="G17" i="13"/>
  <c r="F16" i="13"/>
  <c r="G16" i="13"/>
  <c r="F15" i="13"/>
  <c r="G15" i="13"/>
  <c r="F14" i="13"/>
  <c r="G14" i="13"/>
  <c r="F13" i="13"/>
  <c r="G13" i="13"/>
  <c r="F12" i="13"/>
  <c r="G12" i="13"/>
  <c r="F11" i="13"/>
  <c r="G11" i="13"/>
  <c r="F10" i="13"/>
  <c r="G10" i="13"/>
  <c r="F9" i="13"/>
  <c r="G9" i="13"/>
  <c r="I9" i="13"/>
  <c r="H10" i="13"/>
  <c r="I11" i="14"/>
  <c r="H12" i="14"/>
  <c r="J10" i="14"/>
  <c r="J9" i="13"/>
  <c r="I10" i="13"/>
  <c r="H11" i="13"/>
  <c r="F109" i="11"/>
  <c r="F108" i="11"/>
  <c r="G108" i="11"/>
  <c r="F107" i="11"/>
  <c r="G107" i="11"/>
  <c r="F106" i="11"/>
  <c r="G106" i="11"/>
  <c r="F105" i="11"/>
  <c r="G105" i="11"/>
  <c r="F104" i="11"/>
  <c r="G104" i="11"/>
  <c r="F103" i="11"/>
  <c r="G103" i="11"/>
  <c r="F102" i="11"/>
  <c r="G102" i="11"/>
  <c r="F101" i="11"/>
  <c r="G101" i="11"/>
  <c r="F100" i="11"/>
  <c r="G100" i="11"/>
  <c r="F99" i="11"/>
  <c r="G99" i="11"/>
  <c r="F98" i="11"/>
  <c r="G98" i="11"/>
  <c r="F97" i="11"/>
  <c r="G97" i="11"/>
  <c r="F96" i="11"/>
  <c r="G96" i="11"/>
  <c r="F95" i="11"/>
  <c r="G95" i="11"/>
  <c r="F94" i="11"/>
  <c r="G94" i="11"/>
  <c r="F93" i="11"/>
  <c r="G93" i="11"/>
  <c r="F92" i="11"/>
  <c r="G92" i="11"/>
  <c r="F91" i="11"/>
  <c r="G91" i="11"/>
  <c r="F90" i="11"/>
  <c r="G90" i="11"/>
  <c r="F89" i="11"/>
  <c r="G89" i="11"/>
  <c r="F88" i="11"/>
  <c r="G88" i="11"/>
  <c r="F87" i="11"/>
  <c r="G87" i="11"/>
  <c r="F86" i="11"/>
  <c r="G86" i="11"/>
  <c r="F85" i="11"/>
  <c r="G85" i="11"/>
  <c r="F84" i="11"/>
  <c r="G84" i="11"/>
  <c r="F83" i="11"/>
  <c r="G83" i="11"/>
  <c r="F82" i="11"/>
  <c r="G82" i="11"/>
  <c r="F81" i="11"/>
  <c r="G81" i="11"/>
  <c r="F80" i="11"/>
  <c r="G80" i="11"/>
  <c r="F79" i="11"/>
  <c r="G79" i="11"/>
  <c r="F78" i="11"/>
  <c r="G78" i="11"/>
  <c r="F77" i="11"/>
  <c r="G77" i="11"/>
  <c r="F76" i="11"/>
  <c r="G76" i="11"/>
  <c r="F75" i="11"/>
  <c r="G75" i="11"/>
  <c r="F74" i="11"/>
  <c r="G74" i="11"/>
  <c r="F73" i="11"/>
  <c r="G73" i="11"/>
  <c r="F72" i="11"/>
  <c r="G72" i="11"/>
  <c r="F71" i="11"/>
  <c r="G71" i="11"/>
  <c r="F70" i="11"/>
  <c r="G70" i="11"/>
  <c r="F69" i="11"/>
  <c r="G69" i="11"/>
  <c r="F68" i="11"/>
  <c r="G68" i="11"/>
  <c r="F67" i="11"/>
  <c r="G67" i="11"/>
  <c r="F66" i="11"/>
  <c r="G66" i="11"/>
  <c r="F65" i="11"/>
  <c r="G65" i="11"/>
  <c r="F64" i="11"/>
  <c r="G64" i="11"/>
  <c r="F63" i="11"/>
  <c r="G63" i="11"/>
  <c r="F62" i="11"/>
  <c r="G62" i="11"/>
  <c r="F61" i="11"/>
  <c r="G61" i="11"/>
  <c r="F60" i="11"/>
  <c r="G60" i="11"/>
  <c r="F59" i="11"/>
  <c r="G59" i="11"/>
  <c r="F58" i="11"/>
  <c r="G58" i="11"/>
  <c r="F57" i="11"/>
  <c r="G57" i="11"/>
  <c r="F56" i="11"/>
  <c r="G56" i="11"/>
  <c r="F55" i="11"/>
  <c r="G55" i="11"/>
  <c r="F54" i="11"/>
  <c r="G54" i="11"/>
  <c r="F53" i="11"/>
  <c r="G53" i="11"/>
  <c r="F52" i="11"/>
  <c r="G52" i="11"/>
  <c r="F51" i="11"/>
  <c r="G51" i="11"/>
  <c r="F50" i="11"/>
  <c r="G50" i="11"/>
  <c r="F49" i="11"/>
  <c r="G49" i="11"/>
  <c r="F48" i="11"/>
  <c r="G48" i="11"/>
  <c r="F47" i="11"/>
  <c r="G47" i="11"/>
  <c r="F46" i="11"/>
  <c r="G46" i="11"/>
  <c r="F45" i="11"/>
  <c r="G45" i="11"/>
  <c r="F44" i="11"/>
  <c r="G44" i="11"/>
  <c r="F43" i="11"/>
  <c r="G43" i="11"/>
  <c r="F42" i="11"/>
  <c r="G42" i="11"/>
  <c r="F41" i="11"/>
  <c r="G41" i="11"/>
  <c r="F40" i="11"/>
  <c r="G40" i="11"/>
  <c r="F39" i="11"/>
  <c r="G39" i="11"/>
  <c r="F38" i="11"/>
  <c r="G38" i="11"/>
  <c r="F37" i="11"/>
  <c r="G37" i="11"/>
  <c r="F36" i="11"/>
  <c r="G36" i="11"/>
  <c r="F35" i="11"/>
  <c r="G35" i="11"/>
  <c r="F34" i="11"/>
  <c r="G34" i="11"/>
  <c r="F33" i="11"/>
  <c r="G33" i="11"/>
  <c r="F32" i="11"/>
  <c r="G32" i="11"/>
  <c r="F31" i="11"/>
  <c r="G31" i="11"/>
  <c r="F30" i="11"/>
  <c r="G30" i="11"/>
  <c r="F29" i="11"/>
  <c r="G29" i="11"/>
  <c r="F28" i="11"/>
  <c r="G28" i="11"/>
  <c r="F27" i="11"/>
  <c r="G27" i="11"/>
  <c r="F26" i="11"/>
  <c r="G26" i="11"/>
  <c r="F25" i="11"/>
  <c r="G25" i="11"/>
  <c r="F24" i="11"/>
  <c r="G24" i="11"/>
  <c r="F23" i="11"/>
  <c r="G23" i="11"/>
  <c r="F22" i="11"/>
  <c r="G22" i="11"/>
  <c r="F21" i="11"/>
  <c r="G21" i="11"/>
  <c r="F20" i="11"/>
  <c r="G20" i="11"/>
  <c r="F19" i="11"/>
  <c r="G19" i="11"/>
  <c r="F18" i="11"/>
  <c r="G18" i="11"/>
  <c r="F17" i="11"/>
  <c r="G17" i="11"/>
  <c r="F16" i="11"/>
  <c r="G16" i="11"/>
  <c r="F15" i="11"/>
  <c r="G15" i="11"/>
  <c r="F14" i="11"/>
  <c r="G14" i="11"/>
  <c r="F13" i="11"/>
  <c r="G13" i="11"/>
  <c r="F12" i="11"/>
  <c r="G12" i="11"/>
  <c r="F11" i="11"/>
  <c r="G11" i="11"/>
  <c r="F10" i="11"/>
  <c r="G10" i="11"/>
  <c r="F9" i="11"/>
  <c r="G9" i="11"/>
  <c r="I9" i="11"/>
  <c r="H10" i="11"/>
  <c r="I12" i="14"/>
  <c r="J11" i="14"/>
  <c r="H13" i="14"/>
  <c r="J10" i="13"/>
  <c r="I11" i="13"/>
  <c r="H12" i="13"/>
  <c r="J9" i="11"/>
  <c r="I10" i="11"/>
  <c r="H11" i="11"/>
  <c r="F109" i="10"/>
  <c r="F108" i="10"/>
  <c r="G108" i="10"/>
  <c r="F107" i="10"/>
  <c r="G107" i="10"/>
  <c r="F106" i="10"/>
  <c r="G106" i="10"/>
  <c r="F105" i="10"/>
  <c r="G105" i="10"/>
  <c r="F104" i="10"/>
  <c r="G104" i="10"/>
  <c r="F103" i="10"/>
  <c r="G103" i="10"/>
  <c r="F102" i="10"/>
  <c r="G102" i="10"/>
  <c r="F101" i="10"/>
  <c r="G101" i="10"/>
  <c r="F100" i="10"/>
  <c r="G100" i="10"/>
  <c r="F99" i="10"/>
  <c r="G99" i="10"/>
  <c r="F98" i="10"/>
  <c r="G98" i="10"/>
  <c r="F97" i="10"/>
  <c r="G97" i="10"/>
  <c r="F96" i="10"/>
  <c r="G96" i="10"/>
  <c r="F95" i="10"/>
  <c r="G95" i="10"/>
  <c r="F94" i="10"/>
  <c r="G94" i="10"/>
  <c r="F93" i="10"/>
  <c r="G93" i="10"/>
  <c r="F92" i="10"/>
  <c r="G92" i="10"/>
  <c r="F91" i="10"/>
  <c r="G91" i="10"/>
  <c r="F90" i="10"/>
  <c r="G90" i="10"/>
  <c r="F89" i="10"/>
  <c r="G89" i="10"/>
  <c r="F88" i="10"/>
  <c r="G88" i="10"/>
  <c r="F87" i="10"/>
  <c r="G87" i="10"/>
  <c r="F86" i="10"/>
  <c r="G86" i="10"/>
  <c r="F85" i="10"/>
  <c r="G85" i="10"/>
  <c r="F84" i="10"/>
  <c r="G84" i="10"/>
  <c r="F83" i="10"/>
  <c r="G83" i="10"/>
  <c r="F82" i="10"/>
  <c r="G82" i="10"/>
  <c r="F81" i="10"/>
  <c r="G81" i="10"/>
  <c r="F80" i="10"/>
  <c r="G80" i="10"/>
  <c r="F79" i="10"/>
  <c r="G79" i="10"/>
  <c r="F78" i="10"/>
  <c r="G78" i="10"/>
  <c r="F77" i="10"/>
  <c r="G77" i="10"/>
  <c r="F76" i="10"/>
  <c r="G76" i="10"/>
  <c r="F75" i="10"/>
  <c r="G75" i="10"/>
  <c r="F74" i="10"/>
  <c r="G74" i="10"/>
  <c r="F73" i="10"/>
  <c r="G73" i="10"/>
  <c r="F72" i="10"/>
  <c r="G72" i="10"/>
  <c r="F71" i="10"/>
  <c r="G71" i="10"/>
  <c r="F70" i="10"/>
  <c r="G70" i="10"/>
  <c r="F69" i="10"/>
  <c r="G69" i="10"/>
  <c r="F68" i="10"/>
  <c r="G68" i="10"/>
  <c r="F67" i="10"/>
  <c r="G67" i="10"/>
  <c r="F66" i="10"/>
  <c r="G66" i="10"/>
  <c r="F65" i="10"/>
  <c r="G65" i="10"/>
  <c r="F64" i="10"/>
  <c r="G64" i="10"/>
  <c r="F63" i="10"/>
  <c r="G63" i="10"/>
  <c r="F62" i="10"/>
  <c r="G62" i="10"/>
  <c r="F61" i="10"/>
  <c r="G61" i="10"/>
  <c r="F60" i="10"/>
  <c r="G60" i="10"/>
  <c r="F59" i="10"/>
  <c r="G59" i="10"/>
  <c r="F58" i="10"/>
  <c r="G58" i="10"/>
  <c r="F57" i="10"/>
  <c r="G57" i="10"/>
  <c r="F56" i="10"/>
  <c r="G56" i="10"/>
  <c r="F55" i="10"/>
  <c r="G55" i="10"/>
  <c r="F54" i="10"/>
  <c r="G54" i="10"/>
  <c r="F53" i="10"/>
  <c r="G53" i="10"/>
  <c r="F52" i="10"/>
  <c r="G52" i="10"/>
  <c r="F51" i="10"/>
  <c r="G51" i="10"/>
  <c r="F50" i="10"/>
  <c r="G50" i="10"/>
  <c r="F49" i="10"/>
  <c r="G49" i="10"/>
  <c r="F48" i="10"/>
  <c r="G48" i="10"/>
  <c r="F47" i="10"/>
  <c r="G47" i="10"/>
  <c r="F46" i="10"/>
  <c r="G46" i="10"/>
  <c r="F45" i="10"/>
  <c r="G45" i="10"/>
  <c r="F44" i="10"/>
  <c r="G44" i="10"/>
  <c r="F43" i="10"/>
  <c r="G43" i="10"/>
  <c r="F42" i="10"/>
  <c r="G42" i="10"/>
  <c r="F41" i="10"/>
  <c r="G41" i="10"/>
  <c r="F40" i="10"/>
  <c r="G40" i="10"/>
  <c r="F39" i="10"/>
  <c r="G39" i="10"/>
  <c r="F38" i="10"/>
  <c r="G38" i="10"/>
  <c r="F37" i="10"/>
  <c r="G37" i="10"/>
  <c r="F36" i="10"/>
  <c r="G36" i="10"/>
  <c r="F35" i="10"/>
  <c r="G35" i="10"/>
  <c r="F34" i="10"/>
  <c r="G34" i="10"/>
  <c r="F33" i="10"/>
  <c r="G33" i="10"/>
  <c r="F32" i="10"/>
  <c r="G32" i="10"/>
  <c r="F31" i="10"/>
  <c r="G31" i="10"/>
  <c r="F30" i="10"/>
  <c r="G30" i="10"/>
  <c r="F29" i="10"/>
  <c r="G29" i="10"/>
  <c r="F28" i="10"/>
  <c r="G28" i="10"/>
  <c r="F27" i="10"/>
  <c r="G27" i="10"/>
  <c r="F26" i="10"/>
  <c r="G26" i="10"/>
  <c r="F25" i="10"/>
  <c r="G25" i="10"/>
  <c r="F24" i="10"/>
  <c r="G24" i="10"/>
  <c r="F23" i="10"/>
  <c r="G23" i="10"/>
  <c r="F22" i="10"/>
  <c r="G22" i="10"/>
  <c r="F21" i="10"/>
  <c r="G21" i="10"/>
  <c r="F20" i="10"/>
  <c r="G20" i="10"/>
  <c r="F19" i="10"/>
  <c r="G19" i="10"/>
  <c r="F18" i="10"/>
  <c r="G18" i="10"/>
  <c r="F17" i="10"/>
  <c r="G17" i="10"/>
  <c r="F16" i="10"/>
  <c r="G16" i="10"/>
  <c r="F15" i="10"/>
  <c r="G15" i="10"/>
  <c r="F14" i="10"/>
  <c r="G14" i="10"/>
  <c r="F13" i="10"/>
  <c r="G13" i="10"/>
  <c r="F12" i="10"/>
  <c r="G12" i="10"/>
  <c r="F11" i="10"/>
  <c r="G11" i="10"/>
  <c r="F10" i="10"/>
  <c r="G10" i="10"/>
  <c r="F9" i="10"/>
  <c r="G9" i="10"/>
  <c r="I9" i="10"/>
  <c r="H10" i="10"/>
  <c r="F109" i="9"/>
  <c r="F108" i="9"/>
  <c r="G108" i="9"/>
  <c r="F107" i="9"/>
  <c r="G107" i="9"/>
  <c r="F106" i="9"/>
  <c r="G106" i="9"/>
  <c r="F105" i="9"/>
  <c r="G105" i="9"/>
  <c r="F104" i="9"/>
  <c r="G104" i="9"/>
  <c r="F103" i="9"/>
  <c r="G103" i="9"/>
  <c r="F102" i="9"/>
  <c r="G102" i="9"/>
  <c r="F101" i="9"/>
  <c r="G101" i="9"/>
  <c r="F100" i="9"/>
  <c r="G100" i="9"/>
  <c r="F99" i="9"/>
  <c r="G99" i="9"/>
  <c r="F98" i="9"/>
  <c r="G98" i="9"/>
  <c r="F97" i="9"/>
  <c r="G97" i="9"/>
  <c r="F96" i="9"/>
  <c r="G96" i="9"/>
  <c r="F95" i="9"/>
  <c r="G95" i="9"/>
  <c r="F94" i="9"/>
  <c r="G94" i="9"/>
  <c r="F93" i="9"/>
  <c r="G93" i="9"/>
  <c r="F92" i="9"/>
  <c r="G92" i="9"/>
  <c r="F91" i="9"/>
  <c r="G91" i="9"/>
  <c r="F90" i="9"/>
  <c r="G90" i="9"/>
  <c r="F89" i="9"/>
  <c r="G89" i="9"/>
  <c r="F88" i="9"/>
  <c r="G88" i="9"/>
  <c r="F87" i="9"/>
  <c r="G87" i="9"/>
  <c r="F86" i="9"/>
  <c r="G86" i="9"/>
  <c r="F85" i="9"/>
  <c r="G85" i="9"/>
  <c r="F84" i="9"/>
  <c r="G84" i="9"/>
  <c r="F83" i="9"/>
  <c r="G83" i="9"/>
  <c r="F82" i="9"/>
  <c r="G82" i="9"/>
  <c r="F81" i="9"/>
  <c r="G81" i="9"/>
  <c r="F80" i="9"/>
  <c r="G80" i="9"/>
  <c r="F79" i="9"/>
  <c r="G79" i="9"/>
  <c r="F78" i="9"/>
  <c r="G78" i="9"/>
  <c r="F77" i="9"/>
  <c r="G77" i="9"/>
  <c r="F76" i="9"/>
  <c r="G76" i="9"/>
  <c r="F75" i="9"/>
  <c r="G75" i="9"/>
  <c r="F74" i="9"/>
  <c r="G74" i="9"/>
  <c r="F73" i="9"/>
  <c r="G73" i="9"/>
  <c r="F72" i="9"/>
  <c r="G72" i="9"/>
  <c r="F71" i="9"/>
  <c r="G71" i="9"/>
  <c r="F70" i="9"/>
  <c r="G70" i="9"/>
  <c r="F69" i="9"/>
  <c r="G69" i="9"/>
  <c r="F68" i="9"/>
  <c r="G68" i="9"/>
  <c r="F67" i="9"/>
  <c r="G67" i="9"/>
  <c r="F66" i="9"/>
  <c r="G66" i="9"/>
  <c r="F65" i="9"/>
  <c r="G65" i="9"/>
  <c r="F64" i="9"/>
  <c r="G64" i="9"/>
  <c r="F63" i="9"/>
  <c r="G63" i="9"/>
  <c r="F62" i="9"/>
  <c r="G62" i="9"/>
  <c r="F61" i="9"/>
  <c r="G61" i="9"/>
  <c r="F60" i="9"/>
  <c r="G60" i="9"/>
  <c r="F59" i="9"/>
  <c r="G59" i="9"/>
  <c r="F58" i="9"/>
  <c r="G58" i="9"/>
  <c r="F57" i="9"/>
  <c r="G57" i="9"/>
  <c r="F56" i="9"/>
  <c r="G56" i="9"/>
  <c r="F55" i="9"/>
  <c r="G55" i="9"/>
  <c r="F54" i="9"/>
  <c r="G54" i="9"/>
  <c r="F53" i="9"/>
  <c r="G53" i="9"/>
  <c r="F52" i="9"/>
  <c r="G52" i="9"/>
  <c r="F51" i="9"/>
  <c r="G51" i="9"/>
  <c r="F50" i="9"/>
  <c r="G50" i="9"/>
  <c r="F49" i="9"/>
  <c r="G49" i="9"/>
  <c r="F48" i="9"/>
  <c r="G48" i="9"/>
  <c r="F47" i="9"/>
  <c r="G47" i="9"/>
  <c r="F46" i="9"/>
  <c r="G46" i="9"/>
  <c r="F45" i="9"/>
  <c r="G45" i="9"/>
  <c r="F44" i="9"/>
  <c r="G44" i="9"/>
  <c r="F43" i="9"/>
  <c r="G43" i="9"/>
  <c r="F42" i="9"/>
  <c r="G42" i="9"/>
  <c r="F41" i="9"/>
  <c r="G41" i="9"/>
  <c r="F40" i="9"/>
  <c r="G40" i="9"/>
  <c r="F39" i="9"/>
  <c r="G39" i="9"/>
  <c r="F38" i="9"/>
  <c r="G38" i="9"/>
  <c r="F37" i="9"/>
  <c r="G37" i="9"/>
  <c r="F36" i="9"/>
  <c r="G36" i="9"/>
  <c r="F35" i="9"/>
  <c r="G35" i="9"/>
  <c r="F34" i="9"/>
  <c r="G34" i="9"/>
  <c r="F33" i="9"/>
  <c r="G33" i="9"/>
  <c r="F32" i="9"/>
  <c r="G32" i="9"/>
  <c r="F31" i="9"/>
  <c r="G31" i="9"/>
  <c r="F30" i="9"/>
  <c r="G30" i="9"/>
  <c r="F29" i="9"/>
  <c r="G29" i="9"/>
  <c r="F28" i="9"/>
  <c r="G28" i="9"/>
  <c r="F27" i="9"/>
  <c r="G27" i="9"/>
  <c r="F26" i="9"/>
  <c r="G26" i="9"/>
  <c r="F25" i="9"/>
  <c r="G25" i="9"/>
  <c r="F24" i="9"/>
  <c r="G24" i="9"/>
  <c r="F23" i="9"/>
  <c r="G23" i="9"/>
  <c r="F22" i="9"/>
  <c r="G22" i="9"/>
  <c r="F21" i="9"/>
  <c r="G21" i="9"/>
  <c r="F20" i="9"/>
  <c r="G20" i="9"/>
  <c r="F19" i="9"/>
  <c r="G19" i="9"/>
  <c r="F18" i="9"/>
  <c r="G18" i="9"/>
  <c r="F17" i="9"/>
  <c r="G17" i="9"/>
  <c r="F16" i="9"/>
  <c r="G16" i="9"/>
  <c r="F15" i="9"/>
  <c r="G15" i="9"/>
  <c r="F14" i="9"/>
  <c r="G14" i="9"/>
  <c r="F13" i="9"/>
  <c r="G13" i="9"/>
  <c r="F12" i="9"/>
  <c r="G12" i="9"/>
  <c r="F11" i="9"/>
  <c r="G11" i="9"/>
  <c r="F10" i="9"/>
  <c r="G10" i="9"/>
  <c r="F9" i="9"/>
  <c r="G9" i="9"/>
  <c r="I9" i="9"/>
  <c r="H10" i="9"/>
  <c r="I13" i="14"/>
  <c r="H14" i="14"/>
  <c r="J12" i="14"/>
  <c r="J11" i="13"/>
  <c r="I12" i="13"/>
  <c r="H13" i="13"/>
  <c r="I11" i="11"/>
  <c r="H12" i="11"/>
  <c r="J10" i="11"/>
  <c r="I10" i="10"/>
  <c r="H11" i="10"/>
  <c r="J9" i="10"/>
  <c r="I10" i="9"/>
  <c r="H11" i="9"/>
  <c r="J9" i="9"/>
  <c r="J13" i="14"/>
  <c r="I14" i="14"/>
  <c r="H15" i="14"/>
  <c r="I13" i="13"/>
  <c r="H14" i="13"/>
  <c r="J12" i="13"/>
  <c r="I12" i="11"/>
  <c r="H13" i="11"/>
  <c r="J11" i="11"/>
  <c r="I11" i="10"/>
  <c r="H12" i="10"/>
  <c r="J10" i="10"/>
  <c r="J10" i="9"/>
  <c r="I11" i="9"/>
  <c r="H12" i="9"/>
  <c r="F109" i="8"/>
  <c r="F108" i="8"/>
  <c r="G108" i="8"/>
  <c r="F107" i="8"/>
  <c r="G107" i="8"/>
  <c r="F106" i="8"/>
  <c r="G106" i="8"/>
  <c r="F105" i="8"/>
  <c r="G105" i="8"/>
  <c r="F104" i="8"/>
  <c r="G104" i="8"/>
  <c r="F103" i="8"/>
  <c r="G103" i="8"/>
  <c r="F102" i="8"/>
  <c r="G102" i="8"/>
  <c r="F101" i="8"/>
  <c r="G101" i="8"/>
  <c r="F100" i="8"/>
  <c r="G100" i="8"/>
  <c r="F99" i="8"/>
  <c r="G99" i="8"/>
  <c r="F98" i="8"/>
  <c r="G98" i="8"/>
  <c r="F97" i="8"/>
  <c r="G97" i="8"/>
  <c r="F96" i="8"/>
  <c r="G96" i="8"/>
  <c r="F95" i="8"/>
  <c r="G95" i="8"/>
  <c r="F94" i="8"/>
  <c r="G94" i="8"/>
  <c r="F93" i="8"/>
  <c r="G93" i="8"/>
  <c r="F92" i="8"/>
  <c r="G92" i="8"/>
  <c r="F91" i="8"/>
  <c r="G91" i="8"/>
  <c r="F90" i="8"/>
  <c r="G90" i="8"/>
  <c r="F89" i="8"/>
  <c r="G89" i="8"/>
  <c r="F88" i="8"/>
  <c r="G88" i="8"/>
  <c r="F87" i="8"/>
  <c r="G87" i="8"/>
  <c r="F86" i="8"/>
  <c r="G86" i="8"/>
  <c r="F85" i="8"/>
  <c r="G85" i="8"/>
  <c r="F84" i="8"/>
  <c r="G84" i="8"/>
  <c r="F83" i="8"/>
  <c r="G83" i="8"/>
  <c r="F82" i="8"/>
  <c r="G82" i="8"/>
  <c r="F81" i="8"/>
  <c r="G81" i="8"/>
  <c r="F80" i="8"/>
  <c r="G80" i="8"/>
  <c r="F79" i="8"/>
  <c r="G79" i="8"/>
  <c r="F78" i="8"/>
  <c r="G78" i="8"/>
  <c r="F77" i="8"/>
  <c r="G77" i="8"/>
  <c r="F76" i="8"/>
  <c r="G76" i="8"/>
  <c r="F75" i="8"/>
  <c r="G75" i="8"/>
  <c r="F74" i="8"/>
  <c r="G74" i="8"/>
  <c r="F73" i="8"/>
  <c r="G73" i="8"/>
  <c r="F72" i="8"/>
  <c r="G72" i="8"/>
  <c r="F71" i="8"/>
  <c r="G71" i="8"/>
  <c r="F70" i="8"/>
  <c r="G70" i="8"/>
  <c r="F69" i="8"/>
  <c r="G69" i="8"/>
  <c r="F68" i="8"/>
  <c r="G68" i="8"/>
  <c r="F67" i="8"/>
  <c r="G67" i="8"/>
  <c r="F66" i="8"/>
  <c r="G66" i="8"/>
  <c r="F65" i="8"/>
  <c r="G65" i="8"/>
  <c r="F64" i="8"/>
  <c r="G64" i="8"/>
  <c r="F63" i="8"/>
  <c r="G63" i="8"/>
  <c r="F62" i="8"/>
  <c r="G62" i="8"/>
  <c r="F61" i="8"/>
  <c r="G61" i="8"/>
  <c r="F60" i="8"/>
  <c r="G60" i="8"/>
  <c r="F59" i="8"/>
  <c r="G59" i="8"/>
  <c r="F58" i="8"/>
  <c r="G58" i="8"/>
  <c r="F57" i="8"/>
  <c r="G57" i="8"/>
  <c r="F56" i="8"/>
  <c r="G56" i="8"/>
  <c r="F55" i="8"/>
  <c r="G55" i="8"/>
  <c r="F54" i="8"/>
  <c r="G54" i="8"/>
  <c r="F53" i="8"/>
  <c r="G53" i="8"/>
  <c r="F52" i="8"/>
  <c r="G52" i="8"/>
  <c r="F51" i="8"/>
  <c r="G51" i="8"/>
  <c r="F50" i="8"/>
  <c r="G50" i="8"/>
  <c r="F49" i="8"/>
  <c r="G49" i="8"/>
  <c r="F48" i="8"/>
  <c r="G48" i="8"/>
  <c r="F47" i="8"/>
  <c r="G47" i="8"/>
  <c r="F46" i="8"/>
  <c r="G46" i="8"/>
  <c r="F45" i="8"/>
  <c r="G45" i="8"/>
  <c r="F44" i="8"/>
  <c r="G44" i="8"/>
  <c r="F43" i="8"/>
  <c r="G43" i="8"/>
  <c r="F42" i="8"/>
  <c r="G42" i="8"/>
  <c r="F41" i="8"/>
  <c r="G41" i="8"/>
  <c r="F40" i="8"/>
  <c r="G40" i="8"/>
  <c r="F39" i="8"/>
  <c r="G39" i="8"/>
  <c r="F38" i="8"/>
  <c r="G38" i="8"/>
  <c r="F37" i="8"/>
  <c r="G37" i="8"/>
  <c r="F36" i="8"/>
  <c r="G36" i="8"/>
  <c r="F35" i="8"/>
  <c r="G35" i="8"/>
  <c r="F34" i="8"/>
  <c r="G34" i="8"/>
  <c r="F33" i="8"/>
  <c r="G33" i="8"/>
  <c r="F32" i="8"/>
  <c r="G32" i="8"/>
  <c r="F31" i="8"/>
  <c r="G31" i="8"/>
  <c r="F30" i="8"/>
  <c r="G30" i="8"/>
  <c r="F29" i="8"/>
  <c r="G29" i="8"/>
  <c r="F28" i="8"/>
  <c r="G28" i="8"/>
  <c r="F27" i="8"/>
  <c r="G27" i="8"/>
  <c r="F26" i="8"/>
  <c r="G26" i="8"/>
  <c r="F25" i="8"/>
  <c r="G25" i="8"/>
  <c r="F24" i="8"/>
  <c r="G24" i="8"/>
  <c r="F23" i="8"/>
  <c r="G23" i="8"/>
  <c r="F22" i="8"/>
  <c r="G22" i="8"/>
  <c r="F21" i="8"/>
  <c r="G21" i="8"/>
  <c r="F20" i="8"/>
  <c r="G20" i="8"/>
  <c r="F19" i="8"/>
  <c r="G19" i="8"/>
  <c r="F18" i="8"/>
  <c r="G18" i="8"/>
  <c r="F17" i="8"/>
  <c r="G17" i="8"/>
  <c r="F16" i="8"/>
  <c r="G16" i="8"/>
  <c r="F15" i="8"/>
  <c r="G15" i="8"/>
  <c r="F14" i="8"/>
  <c r="G14" i="8"/>
  <c r="F13" i="8"/>
  <c r="G13" i="8"/>
  <c r="F12" i="8"/>
  <c r="G12" i="8"/>
  <c r="F11" i="8"/>
  <c r="G11" i="8"/>
  <c r="F10" i="8"/>
  <c r="G10" i="8"/>
  <c r="F9" i="8"/>
  <c r="G9" i="8"/>
  <c r="I9" i="8"/>
  <c r="H10" i="8"/>
  <c r="I15" i="14"/>
  <c r="H16" i="14"/>
  <c r="J14" i="14"/>
  <c r="I14" i="13"/>
  <c r="H15" i="13"/>
  <c r="J13" i="13"/>
  <c r="I13" i="11"/>
  <c r="H14" i="11"/>
  <c r="J12" i="11"/>
  <c r="I12" i="10"/>
  <c r="H13" i="10"/>
  <c r="J11" i="10"/>
  <c r="J11" i="9"/>
  <c r="I12" i="9"/>
  <c r="H13" i="9"/>
  <c r="I10" i="8"/>
  <c r="H11" i="8"/>
  <c r="J9" i="8"/>
  <c r="F109" i="7"/>
  <c r="F108" i="7"/>
  <c r="G108" i="7"/>
  <c r="F107" i="7"/>
  <c r="G107" i="7"/>
  <c r="F106" i="7"/>
  <c r="G106" i="7"/>
  <c r="F105" i="7"/>
  <c r="G105" i="7"/>
  <c r="F104" i="7"/>
  <c r="G104" i="7"/>
  <c r="F103" i="7"/>
  <c r="G103" i="7"/>
  <c r="F102" i="7"/>
  <c r="G102" i="7"/>
  <c r="F101" i="7"/>
  <c r="G101" i="7"/>
  <c r="F100" i="7"/>
  <c r="G100" i="7"/>
  <c r="F99" i="7"/>
  <c r="G99" i="7"/>
  <c r="F98" i="7"/>
  <c r="G98" i="7"/>
  <c r="F97" i="7"/>
  <c r="G97" i="7"/>
  <c r="F96" i="7"/>
  <c r="G96" i="7"/>
  <c r="F95" i="7"/>
  <c r="G95" i="7"/>
  <c r="F94" i="7"/>
  <c r="G94" i="7"/>
  <c r="F93" i="7"/>
  <c r="G93" i="7"/>
  <c r="F92" i="7"/>
  <c r="G92" i="7"/>
  <c r="F91" i="7"/>
  <c r="G91" i="7"/>
  <c r="F90" i="7"/>
  <c r="G90" i="7"/>
  <c r="F89" i="7"/>
  <c r="G89" i="7"/>
  <c r="F88" i="7"/>
  <c r="G88" i="7"/>
  <c r="F87" i="7"/>
  <c r="G87" i="7"/>
  <c r="F86" i="7"/>
  <c r="G86" i="7"/>
  <c r="F85" i="7"/>
  <c r="G85" i="7"/>
  <c r="F84" i="7"/>
  <c r="G84" i="7"/>
  <c r="F83" i="7"/>
  <c r="G83" i="7"/>
  <c r="F82" i="7"/>
  <c r="G82" i="7"/>
  <c r="F81" i="7"/>
  <c r="G81" i="7"/>
  <c r="F80" i="7"/>
  <c r="G80" i="7"/>
  <c r="F79" i="7"/>
  <c r="G79" i="7"/>
  <c r="F78" i="7"/>
  <c r="G78" i="7"/>
  <c r="F77" i="7"/>
  <c r="G77" i="7"/>
  <c r="F76" i="7"/>
  <c r="G76" i="7"/>
  <c r="F75" i="7"/>
  <c r="G75" i="7"/>
  <c r="F74" i="7"/>
  <c r="G74" i="7"/>
  <c r="F73" i="7"/>
  <c r="G73" i="7"/>
  <c r="F72" i="7"/>
  <c r="G72" i="7"/>
  <c r="F71" i="7"/>
  <c r="G71" i="7"/>
  <c r="F70" i="7"/>
  <c r="G70" i="7"/>
  <c r="F69" i="7"/>
  <c r="G69" i="7"/>
  <c r="F68" i="7"/>
  <c r="G68" i="7"/>
  <c r="F67" i="7"/>
  <c r="G67" i="7"/>
  <c r="F66" i="7"/>
  <c r="G66" i="7"/>
  <c r="F65" i="7"/>
  <c r="G65" i="7"/>
  <c r="F64" i="7"/>
  <c r="G64" i="7"/>
  <c r="F63" i="7"/>
  <c r="G63" i="7"/>
  <c r="F62" i="7"/>
  <c r="G62" i="7"/>
  <c r="F61" i="7"/>
  <c r="G61" i="7"/>
  <c r="F60" i="7"/>
  <c r="G60" i="7"/>
  <c r="F59" i="7"/>
  <c r="G59" i="7"/>
  <c r="F58" i="7"/>
  <c r="G58" i="7"/>
  <c r="F57" i="7"/>
  <c r="G57" i="7"/>
  <c r="F56" i="7"/>
  <c r="G56" i="7"/>
  <c r="F55" i="7"/>
  <c r="G55" i="7"/>
  <c r="F54" i="7"/>
  <c r="G54" i="7"/>
  <c r="F53" i="7"/>
  <c r="G53" i="7"/>
  <c r="F52" i="7"/>
  <c r="G52" i="7"/>
  <c r="F51" i="7"/>
  <c r="G51" i="7"/>
  <c r="F50" i="7"/>
  <c r="G50" i="7"/>
  <c r="F49" i="7"/>
  <c r="G49" i="7"/>
  <c r="F48" i="7"/>
  <c r="G48" i="7"/>
  <c r="F47" i="7"/>
  <c r="G47" i="7"/>
  <c r="F46" i="7"/>
  <c r="G46" i="7"/>
  <c r="F45" i="7"/>
  <c r="G45" i="7"/>
  <c r="F44" i="7"/>
  <c r="G44" i="7"/>
  <c r="F43" i="7"/>
  <c r="G43" i="7"/>
  <c r="F42" i="7"/>
  <c r="G42" i="7"/>
  <c r="F41" i="7"/>
  <c r="G41" i="7"/>
  <c r="F40" i="7"/>
  <c r="G40" i="7"/>
  <c r="F39" i="7"/>
  <c r="G39" i="7"/>
  <c r="F38" i="7"/>
  <c r="G38" i="7"/>
  <c r="F37" i="7"/>
  <c r="G37" i="7"/>
  <c r="F36" i="7"/>
  <c r="G36" i="7"/>
  <c r="F35" i="7"/>
  <c r="G35" i="7"/>
  <c r="F34" i="7"/>
  <c r="G34" i="7"/>
  <c r="F33" i="7"/>
  <c r="G33" i="7"/>
  <c r="F32" i="7"/>
  <c r="G32" i="7"/>
  <c r="F31" i="7"/>
  <c r="G31" i="7"/>
  <c r="F30" i="7"/>
  <c r="G30" i="7"/>
  <c r="F29" i="7"/>
  <c r="G29" i="7"/>
  <c r="F28" i="7"/>
  <c r="G28" i="7"/>
  <c r="F27" i="7"/>
  <c r="G27" i="7"/>
  <c r="F26" i="7"/>
  <c r="G26" i="7"/>
  <c r="F25" i="7"/>
  <c r="G25" i="7"/>
  <c r="F24" i="7"/>
  <c r="G24" i="7"/>
  <c r="F23" i="7"/>
  <c r="G23" i="7"/>
  <c r="F22" i="7"/>
  <c r="G22" i="7"/>
  <c r="F21" i="7"/>
  <c r="G21" i="7"/>
  <c r="F20" i="7"/>
  <c r="G20" i="7"/>
  <c r="F19" i="7"/>
  <c r="G19" i="7"/>
  <c r="F18" i="7"/>
  <c r="G18" i="7"/>
  <c r="F17" i="7"/>
  <c r="G17" i="7"/>
  <c r="F16" i="7"/>
  <c r="G16" i="7"/>
  <c r="F15" i="7"/>
  <c r="G15" i="7"/>
  <c r="F14" i="7"/>
  <c r="G14" i="7"/>
  <c r="F13" i="7"/>
  <c r="G13" i="7"/>
  <c r="F12" i="7"/>
  <c r="G12" i="7"/>
  <c r="F11" i="7"/>
  <c r="G11" i="7"/>
  <c r="F10" i="7"/>
  <c r="G10" i="7"/>
  <c r="F9" i="7"/>
  <c r="G9" i="7"/>
  <c r="I9" i="7"/>
  <c r="H10" i="7"/>
  <c r="F109" i="6"/>
  <c r="F108" i="6"/>
  <c r="G108" i="6"/>
  <c r="F107" i="6"/>
  <c r="G107" i="6"/>
  <c r="F106" i="6"/>
  <c r="G106" i="6"/>
  <c r="F105" i="6"/>
  <c r="G105" i="6"/>
  <c r="F104" i="6"/>
  <c r="G104" i="6"/>
  <c r="F103" i="6"/>
  <c r="G103" i="6"/>
  <c r="F102" i="6"/>
  <c r="G102" i="6"/>
  <c r="F101" i="6"/>
  <c r="G101" i="6"/>
  <c r="F100" i="6"/>
  <c r="G100" i="6"/>
  <c r="F99" i="6"/>
  <c r="G99" i="6"/>
  <c r="F98" i="6"/>
  <c r="G98" i="6"/>
  <c r="F97" i="6"/>
  <c r="G97" i="6"/>
  <c r="F96" i="6"/>
  <c r="G96" i="6"/>
  <c r="F95" i="6"/>
  <c r="G95" i="6"/>
  <c r="F94" i="6"/>
  <c r="G94" i="6"/>
  <c r="F93" i="6"/>
  <c r="G93" i="6"/>
  <c r="F92" i="6"/>
  <c r="G92" i="6"/>
  <c r="F91" i="6"/>
  <c r="G91" i="6"/>
  <c r="F90" i="6"/>
  <c r="G90" i="6"/>
  <c r="F89" i="6"/>
  <c r="G89" i="6"/>
  <c r="F88" i="6"/>
  <c r="G88" i="6"/>
  <c r="F87" i="6"/>
  <c r="G87" i="6"/>
  <c r="F86" i="6"/>
  <c r="G86" i="6"/>
  <c r="F85" i="6"/>
  <c r="G85" i="6"/>
  <c r="F84" i="6"/>
  <c r="G84" i="6"/>
  <c r="F83" i="6"/>
  <c r="G83" i="6"/>
  <c r="F82" i="6"/>
  <c r="G82" i="6"/>
  <c r="F81" i="6"/>
  <c r="G81" i="6"/>
  <c r="F80" i="6"/>
  <c r="G80" i="6"/>
  <c r="F79" i="6"/>
  <c r="G79" i="6"/>
  <c r="F78" i="6"/>
  <c r="G78" i="6"/>
  <c r="F77" i="6"/>
  <c r="G77" i="6"/>
  <c r="F76" i="6"/>
  <c r="G76" i="6"/>
  <c r="F75" i="6"/>
  <c r="G75" i="6"/>
  <c r="F74" i="6"/>
  <c r="G74" i="6"/>
  <c r="F73" i="6"/>
  <c r="G73" i="6"/>
  <c r="F72" i="6"/>
  <c r="G72" i="6"/>
  <c r="F71" i="6"/>
  <c r="G71" i="6"/>
  <c r="F70" i="6"/>
  <c r="G70" i="6"/>
  <c r="F69" i="6"/>
  <c r="G69" i="6"/>
  <c r="F68" i="6"/>
  <c r="G68" i="6"/>
  <c r="F67" i="6"/>
  <c r="G67" i="6"/>
  <c r="F66" i="6"/>
  <c r="G66" i="6"/>
  <c r="F65" i="6"/>
  <c r="G65" i="6"/>
  <c r="F64" i="6"/>
  <c r="G64" i="6"/>
  <c r="F63" i="6"/>
  <c r="G63" i="6"/>
  <c r="F62" i="6"/>
  <c r="G62" i="6"/>
  <c r="F61" i="6"/>
  <c r="G61" i="6"/>
  <c r="F60" i="6"/>
  <c r="G60" i="6"/>
  <c r="F59" i="6"/>
  <c r="G59" i="6"/>
  <c r="F58" i="6"/>
  <c r="G58" i="6"/>
  <c r="F57" i="6"/>
  <c r="G57" i="6"/>
  <c r="F56" i="6"/>
  <c r="G56" i="6"/>
  <c r="F55" i="6"/>
  <c r="G55" i="6"/>
  <c r="F54" i="6"/>
  <c r="G54" i="6"/>
  <c r="F53" i="6"/>
  <c r="G53" i="6"/>
  <c r="F52" i="6"/>
  <c r="G52" i="6"/>
  <c r="F51" i="6"/>
  <c r="G51" i="6"/>
  <c r="F50" i="6"/>
  <c r="G50" i="6"/>
  <c r="F49" i="6"/>
  <c r="G49" i="6"/>
  <c r="F48" i="6"/>
  <c r="G48" i="6"/>
  <c r="F47" i="6"/>
  <c r="G47" i="6"/>
  <c r="F46" i="6"/>
  <c r="G46" i="6"/>
  <c r="F45" i="6"/>
  <c r="G45" i="6"/>
  <c r="F44" i="6"/>
  <c r="G44" i="6"/>
  <c r="F43" i="6"/>
  <c r="G43" i="6"/>
  <c r="F42" i="6"/>
  <c r="G42" i="6"/>
  <c r="F41" i="6"/>
  <c r="G41" i="6"/>
  <c r="F40" i="6"/>
  <c r="G40" i="6"/>
  <c r="F39" i="6"/>
  <c r="G39" i="6"/>
  <c r="F38" i="6"/>
  <c r="G38" i="6"/>
  <c r="F37" i="6"/>
  <c r="G37" i="6"/>
  <c r="F36" i="6"/>
  <c r="G36" i="6"/>
  <c r="F35" i="6"/>
  <c r="G35" i="6"/>
  <c r="F34" i="6"/>
  <c r="G34" i="6"/>
  <c r="F33" i="6"/>
  <c r="G33" i="6"/>
  <c r="F32" i="6"/>
  <c r="G32" i="6"/>
  <c r="F31" i="6"/>
  <c r="G31" i="6"/>
  <c r="F30" i="6"/>
  <c r="G30" i="6"/>
  <c r="F29" i="6"/>
  <c r="G29" i="6"/>
  <c r="F28" i="6"/>
  <c r="G28" i="6"/>
  <c r="F27" i="6"/>
  <c r="G27" i="6"/>
  <c r="F26" i="6"/>
  <c r="G26" i="6"/>
  <c r="F25" i="6"/>
  <c r="G25" i="6"/>
  <c r="F24" i="6"/>
  <c r="G24" i="6"/>
  <c r="F23" i="6"/>
  <c r="G23" i="6"/>
  <c r="F22" i="6"/>
  <c r="G22" i="6"/>
  <c r="F21" i="6"/>
  <c r="G21" i="6"/>
  <c r="F20" i="6"/>
  <c r="G20" i="6"/>
  <c r="F19" i="6"/>
  <c r="G19" i="6"/>
  <c r="F18" i="6"/>
  <c r="G18" i="6"/>
  <c r="F17" i="6"/>
  <c r="G17" i="6"/>
  <c r="F16" i="6"/>
  <c r="G16" i="6"/>
  <c r="F15" i="6"/>
  <c r="G15" i="6"/>
  <c r="F14" i="6"/>
  <c r="G14" i="6"/>
  <c r="F13" i="6"/>
  <c r="G13" i="6"/>
  <c r="F12" i="6"/>
  <c r="G12" i="6"/>
  <c r="F11" i="6"/>
  <c r="G11" i="6"/>
  <c r="F10" i="6"/>
  <c r="G10" i="6"/>
  <c r="F9" i="6"/>
  <c r="G9" i="6"/>
  <c r="I9" i="6"/>
  <c r="H10" i="6"/>
  <c r="J9" i="6"/>
  <c r="F9" i="4"/>
  <c r="G9" i="4"/>
  <c r="I9" i="4"/>
  <c r="H10" i="4"/>
  <c r="F109" i="4"/>
  <c r="F108" i="4"/>
  <c r="G108" i="4"/>
  <c r="F107" i="4"/>
  <c r="G107" i="4"/>
  <c r="F106" i="4"/>
  <c r="G106" i="4"/>
  <c r="F105" i="4"/>
  <c r="G105" i="4"/>
  <c r="F104" i="4"/>
  <c r="G104" i="4"/>
  <c r="F103" i="4"/>
  <c r="G103" i="4"/>
  <c r="F102" i="4"/>
  <c r="G102" i="4"/>
  <c r="F101" i="4"/>
  <c r="G101" i="4"/>
  <c r="F100" i="4"/>
  <c r="G100" i="4"/>
  <c r="F99" i="4"/>
  <c r="G99" i="4"/>
  <c r="F98" i="4"/>
  <c r="G98" i="4"/>
  <c r="F97" i="4"/>
  <c r="G97" i="4"/>
  <c r="F96" i="4"/>
  <c r="G96" i="4"/>
  <c r="F95" i="4"/>
  <c r="G95" i="4"/>
  <c r="F94" i="4"/>
  <c r="G94" i="4"/>
  <c r="F93" i="4"/>
  <c r="G93" i="4"/>
  <c r="F92" i="4"/>
  <c r="G92" i="4"/>
  <c r="F91" i="4"/>
  <c r="G91" i="4"/>
  <c r="F90" i="4"/>
  <c r="G90" i="4"/>
  <c r="F89" i="4"/>
  <c r="G89" i="4"/>
  <c r="F88" i="4"/>
  <c r="G88" i="4"/>
  <c r="F87" i="4"/>
  <c r="G87" i="4"/>
  <c r="F86" i="4"/>
  <c r="G86" i="4"/>
  <c r="F85" i="4"/>
  <c r="G85" i="4"/>
  <c r="F84" i="4"/>
  <c r="G84" i="4"/>
  <c r="F83" i="4"/>
  <c r="G83" i="4"/>
  <c r="F82" i="4"/>
  <c r="G82" i="4"/>
  <c r="F81" i="4"/>
  <c r="G81" i="4"/>
  <c r="F80" i="4"/>
  <c r="G80" i="4"/>
  <c r="F79" i="4"/>
  <c r="G79" i="4"/>
  <c r="F78" i="4"/>
  <c r="G78" i="4"/>
  <c r="F77" i="4"/>
  <c r="G77" i="4"/>
  <c r="F76" i="4"/>
  <c r="G76" i="4"/>
  <c r="F75" i="4"/>
  <c r="G75" i="4"/>
  <c r="F74" i="4"/>
  <c r="G74" i="4"/>
  <c r="F73" i="4"/>
  <c r="G73" i="4"/>
  <c r="F72" i="4"/>
  <c r="G72" i="4"/>
  <c r="F71" i="4"/>
  <c r="G71" i="4"/>
  <c r="F70" i="4"/>
  <c r="G70" i="4"/>
  <c r="F69" i="4"/>
  <c r="G69" i="4"/>
  <c r="F68" i="4"/>
  <c r="G68" i="4"/>
  <c r="F67" i="4"/>
  <c r="G67" i="4"/>
  <c r="F66" i="4"/>
  <c r="G66" i="4"/>
  <c r="F65" i="4"/>
  <c r="G65" i="4"/>
  <c r="F64" i="4"/>
  <c r="G64" i="4"/>
  <c r="F63" i="4"/>
  <c r="G63" i="4"/>
  <c r="F62" i="4"/>
  <c r="G62" i="4"/>
  <c r="F61" i="4"/>
  <c r="G61" i="4"/>
  <c r="F60" i="4"/>
  <c r="G60" i="4"/>
  <c r="F59" i="4"/>
  <c r="G59" i="4"/>
  <c r="F58" i="4"/>
  <c r="G58" i="4"/>
  <c r="F57" i="4"/>
  <c r="G57" i="4"/>
  <c r="F56" i="4"/>
  <c r="G56" i="4"/>
  <c r="F55" i="4"/>
  <c r="G55" i="4"/>
  <c r="F54" i="4"/>
  <c r="G54" i="4"/>
  <c r="F53" i="4"/>
  <c r="G53" i="4"/>
  <c r="F52" i="4"/>
  <c r="G52" i="4"/>
  <c r="F51" i="4"/>
  <c r="G51" i="4"/>
  <c r="F50" i="4"/>
  <c r="G50" i="4"/>
  <c r="F49" i="4"/>
  <c r="G49" i="4"/>
  <c r="F48" i="4"/>
  <c r="G48" i="4"/>
  <c r="F47" i="4"/>
  <c r="G47" i="4"/>
  <c r="F46" i="4"/>
  <c r="G46" i="4"/>
  <c r="F45" i="4"/>
  <c r="G45" i="4"/>
  <c r="F44" i="4"/>
  <c r="G44" i="4"/>
  <c r="F43" i="4"/>
  <c r="G43" i="4"/>
  <c r="F42" i="4"/>
  <c r="G42" i="4"/>
  <c r="F41" i="4"/>
  <c r="G41" i="4"/>
  <c r="F40" i="4"/>
  <c r="G40" i="4"/>
  <c r="F39" i="4"/>
  <c r="G39" i="4"/>
  <c r="F38" i="4"/>
  <c r="G38" i="4"/>
  <c r="F37" i="4"/>
  <c r="G37" i="4"/>
  <c r="F36" i="4"/>
  <c r="G36" i="4"/>
  <c r="F35" i="4"/>
  <c r="G35" i="4"/>
  <c r="F34" i="4"/>
  <c r="G34" i="4"/>
  <c r="F33" i="4"/>
  <c r="G33" i="4"/>
  <c r="F32" i="4"/>
  <c r="G32" i="4"/>
  <c r="F31" i="4"/>
  <c r="G31" i="4"/>
  <c r="F30" i="4"/>
  <c r="G30" i="4"/>
  <c r="F29" i="4"/>
  <c r="G29" i="4"/>
  <c r="F28" i="4"/>
  <c r="G28" i="4"/>
  <c r="F27" i="4"/>
  <c r="G27" i="4"/>
  <c r="F26" i="4"/>
  <c r="G26" i="4"/>
  <c r="F25" i="4"/>
  <c r="G25" i="4"/>
  <c r="F24" i="4"/>
  <c r="G24" i="4"/>
  <c r="F23" i="4"/>
  <c r="G23" i="4"/>
  <c r="F22" i="4"/>
  <c r="G22" i="4"/>
  <c r="F21" i="4"/>
  <c r="G21" i="4"/>
  <c r="F20" i="4"/>
  <c r="G20" i="4"/>
  <c r="F19" i="4"/>
  <c r="G19" i="4"/>
  <c r="F18" i="4"/>
  <c r="G18" i="4"/>
  <c r="F17" i="4"/>
  <c r="G17" i="4"/>
  <c r="F16" i="4"/>
  <c r="G16" i="4"/>
  <c r="F15" i="4"/>
  <c r="G15" i="4"/>
  <c r="F14" i="4"/>
  <c r="G14" i="4"/>
  <c r="F13" i="4"/>
  <c r="G13" i="4"/>
  <c r="F12" i="4"/>
  <c r="G12" i="4"/>
  <c r="F11" i="4"/>
  <c r="G11" i="4"/>
  <c r="F10" i="4"/>
  <c r="G10" i="4"/>
  <c r="J15" i="14"/>
  <c r="I16" i="14"/>
  <c r="H17" i="14"/>
  <c r="I15" i="13"/>
  <c r="H16" i="13"/>
  <c r="J14" i="13"/>
  <c r="J13" i="11"/>
  <c r="I14" i="11"/>
  <c r="H15" i="11"/>
  <c r="J12" i="10"/>
  <c r="I13" i="10"/>
  <c r="H14" i="10"/>
  <c r="I13" i="9"/>
  <c r="H14" i="9"/>
  <c r="J12" i="9"/>
  <c r="J10" i="8"/>
  <c r="I11" i="8"/>
  <c r="H12" i="8"/>
  <c r="J9" i="7"/>
  <c r="I10" i="7"/>
  <c r="H11" i="7"/>
  <c r="I10" i="6"/>
  <c r="H11" i="6"/>
  <c r="J9" i="4"/>
  <c r="I10" i="4"/>
  <c r="H11" i="4"/>
  <c r="F109" i="2"/>
  <c r="F108" i="2"/>
  <c r="G108" i="2"/>
  <c r="F107" i="2"/>
  <c r="G107" i="2"/>
  <c r="F106" i="2"/>
  <c r="G106" i="2"/>
  <c r="F105" i="2"/>
  <c r="G105" i="2"/>
  <c r="F104" i="2"/>
  <c r="G104" i="2"/>
  <c r="F103" i="2"/>
  <c r="G103" i="2"/>
  <c r="F102" i="2"/>
  <c r="G102" i="2"/>
  <c r="F101" i="2"/>
  <c r="G101" i="2"/>
  <c r="F100" i="2"/>
  <c r="G100" i="2"/>
  <c r="F99" i="2"/>
  <c r="G99" i="2"/>
  <c r="F98" i="2"/>
  <c r="G98" i="2"/>
  <c r="F97" i="2"/>
  <c r="G97" i="2"/>
  <c r="F96" i="2"/>
  <c r="G96" i="2"/>
  <c r="F95" i="2"/>
  <c r="G95" i="2"/>
  <c r="F94" i="2"/>
  <c r="G94" i="2"/>
  <c r="F93" i="2"/>
  <c r="G93" i="2"/>
  <c r="F92" i="2"/>
  <c r="G92" i="2"/>
  <c r="F91" i="2"/>
  <c r="G91" i="2"/>
  <c r="F90" i="2"/>
  <c r="G90" i="2"/>
  <c r="F89" i="2"/>
  <c r="G89" i="2"/>
  <c r="F88" i="2"/>
  <c r="G88" i="2"/>
  <c r="F87" i="2"/>
  <c r="G87" i="2"/>
  <c r="F86" i="2"/>
  <c r="G86" i="2"/>
  <c r="F85" i="2"/>
  <c r="G85" i="2"/>
  <c r="F84" i="2"/>
  <c r="G84" i="2"/>
  <c r="F83" i="2"/>
  <c r="G83" i="2"/>
  <c r="F82" i="2"/>
  <c r="G82" i="2"/>
  <c r="F81" i="2"/>
  <c r="G81" i="2"/>
  <c r="F80" i="2"/>
  <c r="G80" i="2"/>
  <c r="F79" i="2"/>
  <c r="G79" i="2"/>
  <c r="F78" i="2"/>
  <c r="G78" i="2"/>
  <c r="F77" i="2"/>
  <c r="G77" i="2"/>
  <c r="F76" i="2"/>
  <c r="G76" i="2"/>
  <c r="F75" i="2"/>
  <c r="G75" i="2"/>
  <c r="F74" i="2"/>
  <c r="G74" i="2"/>
  <c r="F73" i="2"/>
  <c r="G73" i="2"/>
  <c r="F72" i="2"/>
  <c r="G72" i="2"/>
  <c r="F71" i="2"/>
  <c r="G71" i="2"/>
  <c r="F70" i="2"/>
  <c r="G70" i="2"/>
  <c r="F69" i="2"/>
  <c r="G69" i="2"/>
  <c r="F68" i="2"/>
  <c r="G68" i="2"/>
  <c r="F67" i="2"/>
  <c r="G67" i="2"/>
  <c r="F66" i="2"/>
  <c r="G66" i="2"/>
  <c r="F65" i="2"/>
  <c r="G65" i="2"/>
  <c r="F64" i="2"/>
  <c r="G64" i="2"/>
  <c r="F63" i="2"/>
  <c r="G63" i="2"/>
  <c r="F62" i="2"/>
  <c r="G62" i="2"/>
  <c r="F61" i="2"/>
  <c r="G61" i="2"/>
  <c r="F60" i="2"/>
  <c r="G60" i="2"/>
  <c r="F59" i="2"/>
  <c r="G59" i="2"/>
  <c r="F58" i="2"/>
  <c r="G58" i="2"/>
  <c r="F57" i="2"/>
  <c r="G57" i="2"/>
  <c r="F56" i="2"/>
  <c r="G56" i="2"/>
  <c r="F55" i="2"/>
  <c r="G55" i="2"/>
  <c r="F54" i="2"/>
  <c r="G54" i="2"/>
  <c r="F53" i="2"/>
  <c r="G53" i="2"/>
  <c r="F52" i="2"/>
  <c r="G52" i="2"/>
  <c r="F51" i="2"/>
  <c r="G51" i="2"/>
  <c r="F50" i="2"/>
  <c r="G50" i="2"/>
  <c r="F49" i="2"/>
  <c r="G49" i="2"/>
  <c r="F48" i="2"/>
  <c r="G48" i="2"/>
  <c r="F47" i="2"/>
  <c r="G47" i="2"/>
  <c r="F46" i="2"/>
  <c r="G46" i="2"/>
  <c r="F45" i="2"/>
  <c r="G45" i="2"/>
  <c r="F44" i="2"/>
  <c r="G44" i="2"/>
  <c r="F43" i="2"/>
  <c r="G43" i="2"/>
  <c r="F42" i="2"/>
  <c r="G42" i="2"/>
  <c r="F41" i="2"/>
  <c r="G41" i="2"/>
  <c r="F40" i="2"/>
  <c r="G40" i="2"/>
  <c r="F39" i="2"/>
  <c r="G39" i="2"/>
  <c r="F38" i="2"/>
  <c r="G38" i="2"/>
  <c r="F37" i="2"/>
  <c r="G37" i="2"/>
  <c r="F36" i="2"/>
  <c r="G36" i="2"/>
  <c r="F35" i="2"/>
  <c r="G35" i="2"/>
  <c r="F34" i="2"/>
  <c r="G34" i="2"/>
  <c r="F33" i="2"/>
  <c r="G33" i="2"/>
  <c r="F32" i="2"/>
  <c r="G32" i="2"/>
  <c r="F31" i="2"/>
  <c r="G31" i="2"/>
  <c r="F30" i="2"/>
  <c r="G30" i="2"/>
  <c r="F29" i="2"/>
  <c r="G29" i="2"/>
  <c r="F28" i="2"/>
  <c r="G28" i="2"/>
  <c r="F27" i="2"/>
  <c r="G27" i="2"/>
  <c r="F26" i="2"/>
  <c r="G26" i="2"/>
  <c r="F25" i="2"/>
  <c r="G25" i="2"/>
  <c r="F24" i="2"/>
  <c r="G24" i="2"/>
  <c r="F23" i="2"/>
  <c r="G23" i="2"/>
  <c r="F22" i="2"/>
  <c r="G22" i="2"/>
  <c r="F21" i="2"/>
  <c r="G21" i="2"/>
  <c r="F20" i="2"/>
  <c r="G20" i="2"/>
  <c r="F19" i="2"/>
  <c r="G19" i="2"/>
  <c r="F18" i="2"/>
  <c r="G18" i="2"/>
  <c r="F17" i="2"/>
  <c r="G17" i="2"/>
  <c r="F16" i="2"/>
  <c r="G16" i="2"/>
  <c r="F15" i="2"/>
  <c r="G15" i="2"/>
  <c r="F14" i="2"/>
  <c r="G14" i="2"/>
  <c r="F13" i="2"/>
  <c r="G13" i="2"/>
  <c r="F12" i="2"/>
  <c r="G12" i="2"/>
  <c r="F11" i="2"/>
  <c r="G11" i="2"/>
  <c r="F10" i="2"/>
  <c r="G10" i="2"/>
  <c r="F9" i="2"/>
  <c r="G9" i="2"/>
  <c r="I9" i="2"/>
  <c r="H10" i="2"/>
  <c r="J16" i="14"/>
  <c r="I17" i="14"/>
  <c r="H18" i="14"/>
  <c r="J15" i="13"/>
  <c r="I16" i="13"/>
  <c r="H17" i="13"/>
  <c r="I15" i="11"/>
  <c r="H16" i="11"/>
  <c r="J14" i="11"/>
  <c r="I14" i="10"/>
  <c r="H15" i="10"/>
  <c r="J13" i="10"/>
  <c r="I14" i="9"/>
  <c r="H15" i="9"/>
  <c r="J13" i="9"/>
  <c r="I12" i="8"/>
  <c r="H13" i="8"/>
  <c r="J11" i="8"/>
  <c r="I11" i="7"/>
  <c r="H12" i="7"/>
  <c r="J10" i="7"/>
  <c r="I11" i="6"/>
  <c r="H12" i="6"/>
  <c r="J10" i="6"/>
  <c r="I11" i="4"/>
  <c r="H12" i="4"/>
  <c r="J10" i="4"/>
  <c r="I10" i="2"/>
  <c r="H11" i="2"/>
  <c r="J9" i="2"/>
  <c r="I18" i="14"/>
  <c r="H19" i="14"/>
  <c r="J17" i="14"/>
  <c r="J16" i="13"/>
  <c r="I17" i="13"/>
  <c r="H18" i="13"/>
  <c r="I16" i="11"/>
  <c r="H17" i="11"/>
  <c r="J15" i="11"/>
  <c r="I15" i="10"/>
  <c r="H16" i="10"/>
  <c r="J14" i="10"/>
  <c r="I15" i="9"/>
  <c r="H16" i="9"/>
  <c r="J14" i="9"/>
  <c r="I13" i="8"/>
  <c r="H14" i="8"/>
  <c r="J12" i="8"/>
  <c r="I12" i="7"/>
  <c r="H13" i="7"/>
  <c r="J11" i="7"/>
  <c r="I12" i="6"/>
  <c r="H13" i="6"/>
  <c r="J11" i="6"/>
  <c r="I12" i="4"/>
  <c r="H13" i="4"/>
  <c r="J11" i="4"/>
  <c r="I11" i="2"/>
  <c r="H12" i="2"/>
  <c r="J10" i="2"/>
  <c r="I19" i="14"/>
  <c r="H20" i="14"/>
  <c r="J18" i="14"/>
  <c r="I18" i="13"/>
  <c r="H19" i="13"/>
  <c r="J17" i="13"/>
  <c r="I17" i="11"/>
  <c r="H18" i="11"/>
  <c r="J16" i="11"/>
  <c r="J15" i="10"/>
  <c r="I16" i="10"/>
  <c r="H17" i="10"/>
  <c r="J15" i="9"/>
  <c r="I16" i="9"/>
  <c r="H17" i="9"/>
  <c r="J13" i="8"/>
  <c r="I14" i="8"/>
  <c r="H15" i="8"/>
  <c r="J12" i="7"/>
  <c r="I13" i="7"/>
  <c r="H14" i="7"/>
  <c r="J12" i="6"/>
  <c r="I13" i="6"/>
  <c r="H14" i="6"/>
  <c r="J12" i="4"/>
  <c r="I13" i="4"/>
  <c r="H14" i="4"/>
  <c r="J11" i="2"/>
  <c r="I12" i="2"/>
  <c r="H13" i="2"/>
  <c r="I20" i="14"/>
  <c r="H21" i="14"/>
  <c r="J19" i="14"/>
  <c r="J18" i="13"/>
  <c r="I19" i="13"/>
  <c r="H20" i="13"/>
  <c r="J17" i="11"/>
  <c r="I18" i="11"/>
  <c r="H19" i="11"/>
  <c r="J16" i="10"/>
  <c r="I17" i="10"/>
  <c r="H18" i="10"/>
  <c r="I17" i="9"/>
  <c r="H18" i="9"/>
  <c r="J16" i="9"/>
  <c r="J14" i="8"/>
  <c r="I15" i="8"/>
  <c r="H16" i="8"/>
  <c r="J13" i="7"/>
  <c r="I14" i="7"/>
  <c r="H15" i="7"/>
  <c r="I14" i="6"/>
  <c r="H15" i="6"/>
  <c r="J13" i="6"/>
  <c r="J13" i="4"/>
  <c r="I14" i="4"/>
  <c r="H15" i="4"/>
  <c r="J12" i="2"/>
  <c r="I13" i="2"/>
  <c r="H14" i="2"/>
  <c r="J20" i="14"/>
  <c r="I21" i="14"/>
  <c r="H22" i="14"/>
  <c r="J19" i="13"/>
  <c r="I20" i="13"/>
  <c r="H21" i="13"/>
  <c r="I19" i="11"/>
  <c r="H20" i="11"/>
  <c r="J18" i="11"/>
  <c r="J17" i="10"/>
  <c r="I18" i="10"/>
  <c r="H19" i="10"/>
  <c r="I18" i="9"/>
  <c r="H19" i="9"/>
  <c r="J17" i="9"/>
  <c r="I16" i="8"/>
  <c r="H17" i="8"/>
  <c r="J15" i="8"/>
  <c r="I15" i="7"/>
  <c r="H16" i="7"/>
  <c r="J14" i="7"/>
  <c r="I15" i="6"/>
  <c r="H16" i="6"/>
  <c r="J14" i="6"/>
  <c r="I15" i="4"/>
  <c r="H16" i="4"/>
  <c r="J14" i="4"/>
  <c r="I14" i="2"/>
  <c r="H15" i="2"/>
  <c r="J13" i="2"/>
  <c r="J21" i="14"/>
  <c r="I22" i="14"/>
  <c r="H23" i="14"/>
  <c r="J20" i="13"/>
  <c r="I21" i="13"/>
  <c r="H22" i="13"/>
  <c r="I20" i="11"/>
  <c r="H21" i="11"/>
  <c r="J19" i="11"/>
  <c r="I19" i="10"/>
  <c r="H20" i="10"/>
  <c r="J18" i="10"/>
  <c r="J18" i="9"/>
  <c r="I19" i="9"/>
  <c r="H20" i="9"/>
  <c r="I17" i="8"/>
  <c r="H18" i="8"/>
  <c r="J16" i="8"/>
  <c r="I16" i="7"/>
  <c r="H17" i="7"/>
  <c r="J15" i="7"/>
  <c r="J15" i="6"/>
  <c r="I16" i="6"/>
  <c r="H17" i="6"/>
  <c r="J15" i="4"/>
  <c r="I16" i="4"/>
  <c r="H17" i="4"/>
  <c r="I15" i="2"/>
  <c r="H16" i="2"/>
  <c r="J14" i="2"/>
  <c r="I23" i="14"/>
  <c r="H24" i="14"/>
  <c r="J22" i="14"/>
  <c r="I22" i="13"/>
  <c r="H23" i="13"/>
  <c r="J21" i="13"/>
  <c r="I21" i="11"/>
  <c r="H22" i="11"/>
  <c r="J20" i="11"/>
  <c r="I20" i="10"/>
  <c r="H21" i="10"/>
  <c r="J19" i="10"/>
  <c r="J19" i="9"/>
  <c r="I20" i="9"/>
  <c r="H21" i="9"/>
  <c r="J17" i="8"/>
  <c r="I18" i="8"/>
  <c r="H19" i="8"/>
  <c r="I17" i="7"/>
  <c r="H18" i="7"/>
  <c r="J16" i="7"/>
  <c r="J16" i="6"/>
  <c r="I17" i="6"/>
  <c r="H18" i="6"/>
  <c r="J16" i="4"/>
  <c r="I17" i="4"/>
  <c r="H18" i="4"/>
  <c r="I16" i="2"/>
  <c r="H17" i="2"/>
  <c r="J15" i="2"/>
  <c r="I24" i="14"/>
  <c r="H25" i="14"/>
  <c r="J23" i="14"/>
  <c r="I23" i="13"/>
  <c r="H24" i="13"/>
  <c r="J22" i="13"/>
  <c r="J21" i="11"/>
  <c r="I22" i="11"/>
  <c r="H23" i="11"/>
  <c r="J20" i="10"/>
  <c r="I21" i="10"/>
  <c r="H22" i="10"/>
  <c r="I21" i="9"/>
  <c r="H22" i="9"/>
  <c r="J20" i="9"/>
  <c r="J18" i="8"/>
  <c r="I19" i="8"/>
  <c r="H20" i="8"/>
  <c r="J17" i="7"/>
  <c r="I18" i="7"/>
  <c r="H19" i="7"/>
  <c r="I18" i="6"/>
  <c r="H19" i="6"/>
  <c r="J17" i="6"/>
  <c r="J17" i="4"/>
  <c r="I18" i="4"/>
  <c r="H19" i="4"/>
  <c r="J16" i="2"/>
  <c r="I17" i="2"/>
  <c r="H18" i="2"/>
  <c r="J24" i="14"/>
  <c r="I25" i="14"/>
  <c r="H26" i="14"/>
  <c r="J23" i="13"/>
  <c r="I24" i="13"/>
  <c r="H25" i="13"/>
  <c r="I23" i="11"/>
  <c r="H24" i="11"/>
  <c r="J22" i="11"/>
  <c r="I22" i="10"/>
  <c r="H23" i="10"/>
  <c r="J21" i="10"/>
  <c r="I22" i="9"/>
  <c r="H23" i="9"/>
  <c r="J21" i="9"/>
  <c r="J19" i="8"/>
  <c r="I20" i="8"/>
  <c r="H21" i="8"/>
  <c r="J18" i="7"/>
  <c r="I19" i="7"/>
  <c r="H20" i="7"/>
  <c r="I19" i="6"/>
  <c r="H20" i="6"/>
  <c r="J18" i="6"/>
  <c r="I19" i="4"/>
  <c r="H20" i="4"/>
  <c r="J18" i="4"/>
  <c r="J17" i="2"/>
  <c r="I18" i="2"/>
  <c r="H19" i="2"/>
  <c r="J25" i="14"/>
  <c r="I26" i="14"/>
  <c r="H27" i="14"/>
  <c r="J24" i="13"/>
  <c r="I25" i="13"/>
  <c r="H26" i="13"/>
  <c r="I24" i="11"/>
  <c r="H25" i="11"/>
  <c r="J23" i="11"/>
  <c r="I23" i="10"/>
  <c r="H24" i="10"/>
  <c r="J22" i="10"/>
  <c r="I23" i="9"/>
  <c r="H24" i="9"/>
  <c r="J22" i="9"/>
  <c r="I21" i="8"/>
  <c r="H22" i="8"/>
  <c r="J20" i="8"/>
  <c r="I20" i="7"/>
  <c r="H21" i="7"/>
  <c r="J19" i="7"/>
  <c r="J19" i="6"/>
  <c r="I20" i="6"/>
  <c r="H21" i="6"/>
  <c r="I20" i="4"/>
  <c r="H21" i="4"/>
  <c r="J19" i="4"/>
  <c r="I19" i="2"/>
  <c r="H20" i="2"/>
  <c r="J18" i="2"/>
  <c r="J26" i="14"/>
  <c r="I27" i="14"/>
  <c r="H28" i="14"/>
  <c r="J25" i="13"/>
  <c r="I26" i="13"/>
  <c r="H27" i="13"/>
  <c r="I25" i="11"/>
  <c r="H26" i="11"/>
  <c r="J24" i="11"/>
  <c r="J23" i="10"/>
  <c r="I24" i="10"/>
  <c r="H25" i="10"/>
  <c r="J23" i="9"/>
  <c r="I24" i="9"/>
  <c r="H25" i="9"/>
  <c r="I22" i="8"/>
  <c r="H23" i="8"/>
  <c r="J21" i="8"/>
  <c r="J20" i="7"/>
  <c r="I21" i="7"/>
  <c r="H22" i="7"/>
  <c r="J20" i="6"/>
  <c r="I21" i="6"/>
  <c r="H22" i="6"/>
  <c r="J20" i="4"/>
  <c r="I21" i="4"/>
  <c r="H22" i="4"/>
  <c r="J19" i="2"/>
  <c r="I20" i="2"/>
  <c r="H21" i="2"/>
  <c r="I28" i="14"/>
  <c r="H29" i="14"/>
  <c r="J27" i="14"/>
  <c r="I27" i="13"/>
  <c r="H28" i="13"/>
  <c r="J26" i="13"/>
  <c r="J25" i="11"/>
  <c r="I26" i="11"/>
  <c r="H27" i="11"/>
  <c r="J24" i="10"/>
  <c r="I25" i="10"/>
  <c r="H26" i="10"/>
  <c r="J24" i="9"/>
  <c r="I25" i="9"/>
  <c r="H26" i="9"/>
  <c r="J22" i="8"/>
  <c r="I23" i="8"/>
  <c r="H24" i="8"/>
  <c r="J21" i="7"/>
  <c r="I22" i="7"/>
  <c r="H23" i="7"/>
  <c r="I22" i="6"/>
  <c r="H23" i="6"/>
  <c r="J21" i="6"/>
  <c r="I22" i="4"/>
  <c r="H23" i="4"/>
  <c r="J21" i="4"/>
  <c r="J20" i="2"/>
  <c r="I21" i="2"/>
  <c r="H22" i="2"/>
  <c r="I29" i="14"/>
  <c r="H30" i="14"/>
  <c r="J28" i="14"/>
  <c r="J27" i="13"/>
  <c r="I28" i="13"/>
  <c r="H29" i="13"/>
  <c r="I27" i="11"/>
  <c r="H28" i="11"/>
  <c r="J26" i="11"/>
  <c r="J25" i="10"/>
  <c r="I26" i="10"/>
  <c r="H27" i="10"/>
  <c r="I26" i="9"/>
  <c r="H27" i="9"/>
  <c r="J25" i="9"/>
  <c r="I24" i="8"/>
  <c r="H25" i="8"/>
  <c r="J23" i="8"/>
  <c r="I23" i="7"/>
  <c r="H24" i="7"/>
  <c r="J22" i="7"/>
  <c r="I23" i="6"/>
  <c r="H24" i="6"/>
  <c r="J22" i="6"/>
  <c r="I23" i="4"/>
  <c r="H24" i="4"/>
  <c r="J22" i="4"/>
  <c r="I22" i="2"/>
  <c r="H23" i="2"/>
  <c r="J21" i="2"/>
  <c r="J29" i="14"/>
  <c r="I30" i="14"/>
  <c r="H31" i="14"/>
  <c r="J28" i="13"/>
  <c r="I29" i="13"/>
  <c r="H30" i="13"/>
  <c r="I28" i="11"/>
  <c r="H29" i="11"/>
  <c r="J27" i="11"/>
  <c r="I27" i="10"/>
  <c r="H28" i="10"/>
  <c r="J26" i="10"/>
  <c r="J26" i="9"/>
  <c r="I27" i="9"/>
  <c r="H28" i="9"/>
  <c r="I25" i="8"/>
  <c r="H26" i="8"/>
  <c r="J24" i="8"/>
  <c r="I24" i="7"/>
  <c r="H25" i="7"/>
  <c r="J23" i="7"/>
  <c r="J23" i="6"/>
  <c r="I24" i="6"/>
  <c r="H25" i="6"/>
  <c r="J23" i="4"/>
  <c r="I24" i="4"/>
  <c r="H25" i="4"/>
  <c r="I23" i="2"/>
  <c r="H24" i="2"/>
  <c r="J22" i="2"/>
  <c r="J30" i="14"/>
  <c r="I31" i="14"/>
  <c r="H32" i="14"/>
  <c r="J29" i="13"/>
  <c r="I30" i="13"/>
  <c r="H31" i="13"/>
  <c r="I29" i="11"/>
  <c r="H30" i="11"/>
  <c r="J28" i="11"/>
  <c r="I28" i="10"/>
  <c r="H29" i="10"/>
  <c r="J27" i="10"/>
  <c r="J27" i="9"/>
  <c r="I28" i="9"/>
  <c r="H29" i="9"/>
  <c r="I26" i="8"/>
  <c r="H27" i="8"/>
  <c r="J25" i="8"/>
  <c r="I25" i="7"/>
  <c r="H26" i="7"/>
  <c r="J24" i="7"/>
  <c r="J24" i="6"/>
  <c r="I25" i="6"/>
  <c r="H26" i="6"/>
  <c r="J24" i="4"/>
  <c r="I25" i="4"/>
  <c r="H26" i="4"/>
  <c r="I24" i="2"/>
  <c r="H25" i="2"/>
  <c r="J23" i="2"/>
  <c r="I32" i="14"/>
  <c r="H33" i="14"/>
  <c r="J31" i="14"/>
  <c r="I31" i="13"/>
  <c r="H32" i="13"/>
  <c r="J30" i="13"/>
  <c r="J29" i="11"/>
  <c r="I30" i="11"/>
  <c r="H31" i="11"/>
  <c r="J28" i="10"/>
  <c r="I29" i="10"/>
  <c r="H30" i="10"/>
  <c r="I29" i="9"/>
  <c r="H30" i="9"/>
  <c r="J28" i="9"/>
  <c r="J26" i="8"/>
  <c r="I27" i="8"/>
  <c r="H28" i="8"/>
  <c r="J25" i="7"/>
  <c r="I26" i="7"/>
  <c r="H27" i="7"/>
  <c r="I26" i="6"/>
  <c r="H27" i="6"/>
  <c r="J25" i="6"/>
  <c r="I26" i="4"/>
  <c r="H27" i="4"/>
  <c r="J25" i="4"/>
  <c r="J24" i="2"/>
  <c r="I25" i="2"/>
  <c r="H26" i="2"/>
  <c r="J32" i="14"/>
  <c r="I33" i="14"/>
  <c r="H34" i="14"/>
  <c r="I32" i="13"/>
  <c r="H33" i="13"/>
  <c r="J31" i="13"/>
  <c r="I31" i="11"/>
  <c r="H32" i="11"/>
  <c r="J30" i="11"/>
  <c r="J29" i="10"/>
  <c r="I30" i="10"/>
  <c r="H31" i="10"/>
  <c r="I30" i="9"/>
  <c r="H31" i="9"/>
  <c r="J29" i="9"/>
  <c r="I28" i="8"/>
  <c r="H29" i="8"/>
  <c r="J27" i="8"/>
  <c r="J26" i="7"/>
  <c r="I27" i="7"/>
  <c r="H28" i="7"/>
  <c r="I27" i="6"/>
  <c r="H28" i="6"/>
  <c r="J26" i="6"/>
  <c r="I27" i="4"/>
  <c r="H28" i="4"/>
  <c r="J26" i="4"/>
  <c r="J25" i="2"/>
  <c r="I26" i="2"/>
  <c r="H27" i="2"/>
  <c r="J33" i="14"/>
  <c r="I34" i="14"/>
  <c r="H35" i="14"/>
  <c r="J32" i="13"/>
  <c r="I33" i="13"/>
  <c r="H34" i="13"/>
  <c r="I32" i="11"/>
  <c r="H33" i="11"/>
  <c r="J31" i="11"/>
  <c r="I31" i="10"/>
  <c r="H32" i="10"/>
  <c r="J30" i="10"/>
  <c r="I31" i="9"/>
  <c r="H32" i="9"/>
  <c r="J30" i="9"/>
  <c r="I29" i="8"/>
  <c r="H30" i="8"/>
  <c r="J28" i="8"/>
  <c r="I28" i="7"/>
  <c r="H29" i="7"/>
  <c r="J27" i="7"/>
  <c r="J27" i="6"/>
  <c r="I28" i="6"/>
  <c r="H29" i="6"/>
  <c r="I28" i="4"/>
  <c r="H29" i="4"/>
  <c r="J27" i="4"/>
  <c r="I27" i="2"/>
  <c r="H28" i="2"/>
  <c r="J26" i="2"/>
  <c r="I35" i="14"/>
  <c r="H36" i="14"/>
  <c r="J34" i="14"/>
  <c r="J33" i="13"/>
  <c r="I34" i="13"/>
  <c r="H35" i="13"/>
  <c r="I33" i="11"/>
  <c r="H34" i="11"/>
  <c r="J32" i="11"/>
  <c r="I32" i="10"/>
  <c r="H33" i="10"/>
  <c r="J31" i="10"/>
  <c r="J31" i="9"/>
  <c r="I32" i="9"/>
  <c r="H33" i="9"/>
  <c r="I30" i="8"/>
  <c r="H31" i="8"/>
  <c r="J29" i="8"/>
  <c r="J28" i="7"/>
  <c r="I29" i="7"/>
  <c r="H30" i="7"/>
  <c r="J28" i="6"/>
  <c r="I29" i="6"/>
  <c r="H30" i="6"/>
  <c r="I29" i="4"/>
  <c r="H30" i="4"/>
  <c r="J28" i="4"/>
  <c r="J27" i="2"/>
  <c r="I28" i="2"/>
  <c r="H29" i="2"/>
  <c r="I36" i="14"/>
  <c r="H37" i="14"/>
  <c r="J35" i="14"/>
  <c r="J34" i="13"/>
  <c r="I35" i="13"/>
  <c r="H36" i="13"/>
  <c r="J33" i="11"/>
  <c r="I34" i="11"/>
  <c r="H35" i="11"/>
  <c r="J32" i="10"/>
  <c r="I33" i="10"/>
  <c r="H34" i="10"/>
  <c r="J32" i="9"/>
  <c r="I33" i="9"/>
  <c r="H34" i="9"/>
  <c r="J30" i="8"/>
  <c r="I31" i="8"/>
  <c r="H32" i="8"/>
  <c r="J29" i="7"/>
  <c r="I30" i="7"/>
  <c r="H31" i="7"/>
  <c r="J29" i="6"/>
  <c r="I30" i="6"/>
  <c r="H31" i="6"/>
  <c r="I30" i="4"/>
  <c r="H31" i="4"/>
  <c r="J29" i="4"/>
  <c r="J28" i="2"/>
  <c r="I29" i="2"/>
  <c r="H30" i="2"/>
  <c r="J36" i="14"/>
  <c r="I37" i="14"/>
  <c r="H38" i="14"/>
  <c r="I36" i="13"/>
  <c r="H37" i="13"/>
  <c r="J35" i="13"/>
  <c r="I35" i="11"/>
  <c r="H36" i="11"/>
  <c r="J34" i="11"/>
  <c r="I34" i="10"/>
  <c r="H35" i="10"/>
  <c r="J33" i="10"/>
  <c r="I34" i="9"/>
  <c r="H35" i="9"/>
  <c r="J33" i="9"/>
  <c r="J31" i="8"/>
  <c r="I32" i="8"/>
  <c r="H33" i="8"/>
  <c r="I31" i="7"/>
  <c r="H32" i="7"/>
  <c r="J30" i="7"/>
  <c r="I31" i="6"/>
  <c r="H32" i="6"/>
  <c r="J30" i="6"/>
  <c r="J30" i="4"/>
  <c r="I31" i="4"/>
  <c r="H32" i="4"/>
  <c r="I30" i="2"/>
  <c r="H31" i="2"/>
  <c r="J29" i="2"/>
  <c r="J37" i="14"/>
  <c r="I38" i="14"/>
  <c r="H39" i="14"/>
  <c r="I37" i="13"/>
  <c r="H38" i="13"/>
  <c r="J36" i="13"/>
  <c r="I36" i="11"/>
  <c r="H37" i="11"/>
  <c r="J35" i="11"/>
  <c r="I35" i="10"/>
  <c r="H36" i="10"/>
  <c r="J34" i="10"/>
  <c r="J34" i="9"/>
  <c r="I35" i="9"/>
  <c r="H36" i="9"/>
  <c r="I33" i="8"/>
  <c r="H34" i="8"/>
  <c r="J32" i="8"/>
  <c r="I32" i="7"/>
  <c r="H33" i="7"/>
  <c r="J31" i="7"/>
  <c r="I32" i="6"/>
  <c r="H33" i="6"/>
  <c r="J31" i="6"/>
  <c r="I32" i="4"/>
  <c r="H33" i="4"/>
  <c r="J31" i="4"/>
  <c r="I31" i="2"/>
  <c r="H32" i="2"/>
  <c r="J30" i="2"/>
  <c r="I39" i="14"/>
  <c r="H40" i="14"/>
  <c r="J38" i="14"/>
  <c r="J37" i="13"/>
  <c r="I38" i="13"/>
  <c r="H39" i="13"/>
  <c r="I37" i="11"/>
  <c r="H38" i="11"/>
  <c r="J36" i="11"/>
  <c r="J35" i="10"/>
  <c r="I36" i="10"/>
  <c r="H37" i="10"/>
  <c r="J35" i="9"/>
  <c r="I36" i="9"/>
  <c r="H37" i="9"/>
  <c r="I34" i="8"/>
  <c r="H35" i="8"/>
  <c r="J33" i="8"/>
  <c r="I33" i="7"/>
  <c r="H34" i="7"/>
  <c r="J32" i="7"/>
  <c r="J32" i="6"/>
  <c r="I33" i="6"/>
  <c r="H34" i="6"/>
  <c r="I33" i="4"/>
  <c r="H34" i="4"/>
  <c r="J32" i="4"/>
  <c r="I32" i="2"/>
  <c r="H33" i="2"/>
  <c r="J31" i="2"/>
  <c r="I40" i="14"/>
  <c r="J39" i="14"/>
  <c r="H41" i="14"/>
  <c r="I39" i="13"/>
  <c r="H40" i="13"/>
  <c r="J38" i="13"/>
  <c r="J37" i="11"/>
  <c r="I38" i="11"/>
  <c r="H39" i="11"/>
  <c r="I37" i="10"/>
  <c r="H38" i="10"/>
  <c r="J36" i="10"/>
  <c r="I37" i="9"/>
  <c r="H38" i="9"/>
  <c r="J36" i="9"/>
  <c r="J34" i="8"/>
  <c r="I35" i="8"/>
  <c r="H36" i="8"/>
  <c r="J33" i="7"/>
  <c r="I34" i="7"/>
  <c r="H35" i="7"/>
  <c r="J33" i="6"/>
  <c r="I34" i="6"/>
  <c r="H35" i="6"/>
  <c r="I34" i="4"/>
  <c r="H35" i="4"/>
  <c r="J33" i="4"/>
  <c r="J32" i="2"/>
  <c r="I33" i="2"/>
  <c r="H34" i="2"/>
  <c r="J40" i="14"/>
  <c r="I41" i="14"/>
  <c r="H42" i="14"/>
  <c r="I40" i="13"/>
  <c r="H41" i="13"/>
  <c r="J39" i="13"/>
  <c r="I39" i="11"/>
  <c r="H40" i="11"/>
  <c r="J38" i="11"/>
  <c r="I38" i="10"/>
  <c r="H39" i="10"/>
  <c r="J37" i="10"/>
  <c r="I38" i="9"/>
  <c r="H39" i="9"/>
  <c r="J37" i="9"/>
  <c r="J35" i="8"/>
  <c r="I36" i="8"/>
  <c r="H37" i="8"/>
  <c r="I35" i="7"/>
  <c r="H36" i="7"/>
  <c r="J34" i="7"/>
  <c r="I35" i="6"/>
  <c r="H36" i="6"/>
  <c r="J34" i="6"/>
  <c r="J34" i="4"/>
  <c r="I35" i="4"/>
  <c r="H36" i="4"/>
  <c r="J33" i="2"/>
  <c r="I34" i="2"/>
  <c r="H35" i="2"/>
  <c r="J41" i="14"/>
  <c r="I42" i="14"/>
  <c r="H43" i="14"/>
  <c r="J40" i="13"/>
  <c r="I41" i="13"/>
  <c r="H42" i="13"/>
  <c r="I40" i="11"/>
  <c r="H41" i="11"/>
  <c r="J39" i="11"/>
  <c r="J38" i="10"/>
  <c r="I39" i="10"/>
  <c r="H40" i="10"/>
  <c r="I39" i="9"/>
  <c r="H40" i="9"/>
  <c r="J38" i="9"/>
  <c r="I37" i="8"/>
  <c r="H38" i="8"/>
  <c r="J36" i="8"/>
  <c r="I36" i="7"/>
  <c r="H37" i="7"/>
  <c r="J35" i="7"/>
  <c r="I36" i="6"/>
  <c r="H37" i="6"/>
  <c r="J35" i="6"/>
  <c r="I36" i="4"/>
  <c r="H37" i="4"/>
  <c r="J35" i="4"/>
  <c r="I35" i="2"/>
  <c r="H36" i="2"/>
  <c r="J34" i="2"/>
  <c r="J42" i="14"/>
  <c r="I43" i="14"/>
  <c r="H44" i="14"/>
  <c r="J41" i="13"/>
  <c r="I42" i="13"/>
  <c r="H43" i="13"/>
  <c r="I41" i="11"/>
  <c r="H42" i="11"/>
  <c r="J40" i="11"/>
  <c r="J39" i="10"/>
  <c r="I40" i="10"/>
  <c r="H41" i="10"/>
  <c r="J39" i="9"/>
  <c r="I40" i="9"/>
  <c r="H41" i="9"/>
  <c r="I38" i="8"/>
  <c r="H39" i="8"/>
  <c r="J37" i="8"/>
  <c r="J36" i="7"/>
  <c r="I37" i="7"/>
  <c r="H38" i="7"/>
  <c r="J36" i="6"/>
  <c r="I37" i="6"/>
  <c r="H38" i="6"/>
  <c r="I37" i="4"/>
  <c r="H38" i="4"/>
  <c r="J36" i="4"/>
  <c r="J35" i="2"/>
  <c r="I36" i="2"/>
  <c r="H37" i="2"/>
  <c r="I44" i="14"/>
  <c r="H45" i="14"/>
  <c r="J43" i="14"/>
  <c r="J42" i="13"/>
  <c r="I43" i="13"/>
  <c r="H44" i="13"/>
  <c r="J41" i="11"/>
  <c r="I42" i="11"/>
  <c r="H43" i="11"/>
  <c r="I41" i="10"/>
  <c r="H42" i="10"/>
  <c r="J40" i="10"/>
  <c r="I41" i="9"/>
  <c r="H42" i="9"/>
  <c r="J40" i="9"/>
  <c r="J38" i="8"/>
  <c r="I39" i="8"/>
  <c r="H40" i="8"/>
  <c r="J37" i="7"/>
  <c r="I38" i="7"/>
  <c r="H39" i="7"/>
  <c r="J37" i="6"/>
  <c r="I38" i="6"/>
  <c r="H39" i="6"/>
  <c r="I38" i="4"/>
  <c r="H39" i="4"/>
  <c r="J37" i="4"/>
  <c r="J36" i="2"/>
  <c r="I37" i="2"/>
  <c r="H38" i="2"/>
  <c r="I45" i="14"/>
  <c r="H46" i="14"/>
  <c r="J44" i="14"/>
  <c r="J43" i="13"/>
  <c r="I44" i="13"/>
  <c r="H45" i="13"/>
  <c r="I43" i="11"/>
  <c r="H44" i="11"/>
  <c r="J42" i="11"/>
  <c r="I42" i="10"/>
  <c r="H43" i="10"/>
  <c r="J41" i="10"/>
  <c r="I42" i="9"/>
  <c r="H43" i="9"/>
  <c r="J41" i="9"/>
  <c r="J39" i="8"/>
  <c r="I40" i="8"/>
  <c r="H41" i="8"/>
  <c r="I39" i="7"/>
  <c r="H40" i="7"/>
  <c r="J38" i="7"/>
  <c r="I39" i="6"/>
  <c r="H40" i="6"/>
  <c r="J38" i="6"/>
  <c r="J38" i="4"/>
  <c r="I39" i="4"/>
  <c r="H40" i="4"/>
  <c r="I38" i="2"/>
  <c r="H39" i="2"/>
  <c r="J37" i="2"/>
  <c r="J45" i="14"/>
  <c r="I46" i="14"/>
  <c r="H47" i="14"/>
  <c r="I45" i="13"/>
  <c r="H46" i="13"/>
  <c r="J44" i="13"/>
  <c r="I44" i="11"/>
  <c r="H45" i="11"/>
  <c r="J43" i="11"/>
  <c r="I43" i="10"/>
  <c r="H44" i="10"/>
  <c r="J42" i="10"/>
  <c r="J42" i="9"/>
  <c r="I43" i="9"/>
  <c r="H44" i="9"/>
  <c r="I41" i="8"/>
  <c r="H42" i="8"/>
  <c r="J40" i="8"/>
  <c r="I40" i="7"/>
  <c r="H41" i="7"/>
  <c r="J39" i="7"/>
  <c r="J39" i="6"/>
  <c r="I40" i="6"/>
  <c r="H41" i="6"/>
  <c r="I40" i="4"/>
  <c r="H41" i="4"/>
  <c r="J39" i="4"/>
  <c r="I39" i="2"/>
  <c r="H40" i="2"/>
  <c r="J38" i="2"/>
  <c r="J46" i="14"/>
  <c r="I47" i="14"/>
  <c r="H48" i="14"/>
  <c r="I46" i="13"/>
  <c r="H47" i="13"/>
  <c r="J45" i="13"/>
  <c r="I45" i="11"/>
  <c r="H46" i="11"/>
  <c r="J44" i="11"/>
  <c r="J43" i="10"/>
  <c r="I44" i="10"/>
  <c r="H45" i="10"/>
  <c r="J43" i="9"/>
  <c r="I44" i="9"/>
  <c r="H45" i="9"/>
  <c r="I42" i="8"/>
  <c r="H43" i="8"/>
  <c r="J41" i="8"/>
  <c r="I41" i="7"/>
  <c r="H42" i="7"/>
  <c r="J40" i="7"/>
  <c r="I41" i="6"/>
  <c r="H42" i="6"/>
  <c r="J40" i="6"/>
  <c r="I41" i="4"/>
  <c r="H42" i="4"/>
  <c r="J40" i="4"/>
  <c r="I40" i="2"/>
  <c r="H41" i="2"/>
  <c r="J39" i="2"/>
  <c r="I48" i="14"/>
  <c r="H49" i="14"/>
  <c r="J47" i="14"/>
  <c r="I47" i="13"/>
  <c r="H48" i="13"/>
  <c r="J46" i="13"/>
  <c r="J45" i="11"/>
  <c r="I46" i="11"/>
  <c r="H47" i="11"/>
  <c r="J44" i="10"/>
  <c r="I45" i="10"/>
  <c r="H46" i="10"/>
  <c r="I45" i="9"/>
  <c r="H46" i="9"/>
  <c r="J44" i="9"/>
  <c r="J42" i="8"/>
  <c r="I43" i="8"/>
  <c r="H44" i="8"/>
  <c r="J41" i="7"/>
  <c r="I42" i="7"/>
  <c r="H43" i="7"/>
  <c r="J41" i="6"/>
  <c r="I42" i="6"/>
  <c r="H43" i="6"/>
  <c r="I42" i="4"/>
  <c r="H43" i="4"/>
  <c r="J41" i="4"/>
  <c r="J40" i="2"/>
  <c r="I41" i="2"/>
  <c r="H42" i="2"/>
  <c r="J48" i="14"/>
  <c r="I49" i="14"/>
  <c r="H50" i="14"/>
  <c r="J47" i="13"/>
  <c r="I48" i="13"/>
  <c r="H49" i="13"/>
  <c r="I47" i="11"/>
  <c r="H48" i="11"/>
  <c r="J46" i="11"/>
  <c r="I46" i="10"/>
  <c r="H47" i="10"/>
  <c r="J45" i="10"/>
  <c r="I46" i="9"/>
  <c r="H47" i="9"/>
  <c r="J45" i="9"/>
  <c r="J43" i="8"/>
  <c r="I44" i="8"/>
  <c r="H45" i="8"/>
  <c r="J42" i="7"/>
  <c r="I43" i="7"/>
  <c r="H44" i="7"/>
  <c r="J42" i="6"/>
  <c r="I43" i="6"/>
  <c r="H44" i="6"/>
  <c r="J42" i="4"/>
  <c r="I43" i="4"/>
  <c r="H44" i="4"/>
  <c r="I42" i="2"/>
  <c r="H43" i="2"/>
  <c r="J41" i="2"/>
  <c r="J49" i="14"/>
  <c r="I50" i="14"/>
  <c r="H51" i="14"/>
  <c r="J48" i="13"/>
  <c r="I49" i="13"/>
  <c r="H50" i="13"/>
  <c r="I48" i="11"/>
  <c r="H49" i="11"/>
  <c r="J47" i="11"/>
  <c r="J46" i="10"/>
  <c r="I47" i="10"/>
  <c r="H48" i="10"/>
  <c r="I47" i="9"/>
  <c r="H48" i="9"/>
  <c r="J46" i="9"/>
  <c r="I45" i="8"/>
  <c r="H46" i="8"/>
  <c r="J44" i="8"/>
  <c r="I44" i="7"/>
  <c r="H45" i="7"/>
  <c r="J43" i="7"/>
  <c r="I44" i="6"/>
  <c r="H45" i="6"/>
  <c r="J43" i="6"/>
  <c r="I44" i="4"/>
  <c r="H45" i="4"/>
  <c r="J43" i="4"/>
  <c r="I43" i="2"/>
  <c r="H44" i="2"/>
  <c r="J42" i="2"/>
  <c r="I51" i="14"/>
  <c r="H52" i="14"/>
  <c r="J50" i="14"/>
  <c r="I50" i="13"/>
  <c r="H51" i="13"/>
  <c r="J49" i="13"/>
  <c r="I49" i="11"/>
  <c r="H50" i="11"/>
  <c r="J48" i="11"/>
  <c r="J47" i="10"/>
  <c r="I48" i="10"/>
  <c r="H49" i="10"/>
  <c r="J47" i="9"/>
  <c r="I48" i="9"/>
  <c r="H49" i="9"/>
  <c r="I46" i="8"/>
  <c r="H47" i="8"/>
  <c r="J45" i="8"/>
  <c r="J44" i="7"/>
  <c r="I45" i="7"/>
  <c r="H46" i="7"/>
  <c r="I45" i="6"/>
  <c r="H46" i="6"/>
  <c r="J44" i="6"/>
  <c r="I45" i="4"/>
  <c r="H46" i="4"/>
  <c r="J44" i="4"/>
  <c r="J43" i="2"/>
  <c r="I44" i="2"/>
  <c r="H45" i="2"/>
  <c r="I52" i="14"/>
  <c r="H53" i="14"/>
  <c r="J51" i="14"/>
  <c r="J50" i="13"/>
  <c r="I51" i="13"/>
  <c r="H52" i="13"/>
  <c r="J49" i="11"/>
  <c r="I50" i="11"/>
  <c r="H51" i="11"/>
  <c r="I49" i="10"/>
  <c r="H50" i="10"/>
  <c r="J48" i="10"/>
  <c r="I49" i="9"/>
  <c r="H50" i="9"/>
  <c r="J48" i="9"/>
  <c r="J46" i="8"/>
  <c r="I47" i="8"/>
  <c r="H48" i="8"/>
  <c r="J45" i="7"/>
  <c r="I46" i="7"/>
  <c r="H47" i="7"/>
  <c r="I46" i="6"/>
  <c r="H47" i="6"/>
  <c r="J45" i="6"/>
  <c r="I46" i="4"/>
  <c r="H47" i="4"/>
  <c r="J45" i="4"/>
  <c r="J44" i="2"/>
  <c r="I45" i="2"/>
  <c r="H46" i="2"/>
  <c r="J52" i="14"/>
  <c r="I53" i="14"/>
  <c r="H54" i="14"/>
  <c r="J51" i="13"/>
  <c r="I52" i="13"/>
  <c r="H53" i="13"/>
  <c r="I51" i="11"/>
  <c r="H52" i="11"/>
  <c r="J50" i="11"/>
  <c r="I50" i="10"/>
  <c r="H51" i="10"/>
  <c r="J49" i="10"/>
  <c r="I50" i="9"/>
  <c r="H51" i="9"/>
  <c r="J49" i="9"/>
  <c r="J47" i="8"/>
  <c r="I48" i="8"/>
  <c r="H49" i="8"/>
  <c r="I47" i="7"/>
  <c r="H48" i="7"/>
  <c r="J46" i="7"/>
  <c r="J46" i="6"/>
  <c r="I47" i="6"/>
  <c r="H48" i="6"/>
  <c r="J46" i="4"/>
  <c r="I47" i="4"/>
  <c r="H48" i="4"/>
  <c r="I46" i="2"/>
  <c r="H47" i="2"/>
  <c r="J45" i="2"/>
  <c r="J53" i="14"/>
  <c r="I54" i="14"/>
  <c r="H55" i="14"/>
  <c r="J52" i="13"/>
  <c r="I53" i="13"/>
  <c r="H54" i="13"/>
  <c r="I52" i="11"/>
  <c r="H53" i="11"/>
  <c r="J51" i="11"/>
  <c r="I51" i="10"/>
  <c r="H52" i="10"/>
  <c r="J50" i="10"/>
  <c r="J50" i="9"/>
  <c r="I51" i="9"/>
  <c r="H52" i="9"/>
  <c r="I49" i="8"/>
  <c r="H50" i="8"/>
  <c r="J48" i="8"/>
  <c r="I48" i="7"/>
  <c r="H49" i="7"/>
  <c r="J47" i="7"/>
  <c r="I48" i="6"/>
  <c r="H49" i="6"/>
  <c r="J47" i="6"/>
  <c r="I48" i="4"/>
  <c r="H49" i="4"/>
  <c r="J47" i="4"/>
  <c r="I47" i="2"/>
  <c r="H48" i="2"/>
  <c r="J46" i="2"/>
  <c r="I55" i="14"/>
  <c r="H56" i="14"/>
  <c r="J54" i="14"/>
  <c r="I54" i="13"/>
  <c r="H55" i="13"/>
  <c r="J53" i="13"/>
  <c r="I53" i="11"/>
  <c r="H54" i="11"/>
  <c r="J52" i="11"/>
  <c r="J51" i="10"/>
  <c r="I52" i="10"/>
  <c r="H53" i="10"/>
  <c r="J51" i="9"/>
  <c r="I52" i="9"/>
  <c r="H53" i="9"/>
  <c r="I50" i="8"/>
  <c r="H51" i="8"/>
  <c r="J49" i="8"/>
  <c r="I49" i="7"/>
  <c r="H50" i="7"/>
  <c r="J48" i="7"/>
  <c r="I49" i="6"/>
  <c r="H50" i="6"/>
  <c r="J48" i="6"/>
  <c r="I49" i="4"/>
  <c r="H50" i="4"/>
  <c r="J48" i="4"/>
  <c r="I48" i="2"/>
  <c r="H49" i="2"/>
  <c r="J47" i="2"/>
  <c r="I56" i="14"/>
  <c r="H57" i="14"/>
  <c r="J55" i="14"/>
  <c r="I55" i="13"/>
  <c r="H56" i="13"/>
  <c r="J54" i="13"/>
  <c r="I54" i="11"/>
  <c r="H55" i="11"/>
  <c r="J53" i="11"/>
  <c r="I53" i="10"/>
  <c r="H54" i="10"/>
  <c r="J52" i="10"/>
  <c r="I53" i="9"/>
  <c r="H54" i="9"/>
  <c r="J52" i="9"/>
  <c r="J50" i="8"/>
  <c r="I51" i="8"/>
  <c r="H52" i="8"/>
  <c r="J49" i="7"/>
  <c r="I50" i="7"/>
  <c r="H51" i="7"/>
  <c r="J49" i="6"/>
  <c r="I50" i="6"/>
  <c r="H51" i="6"/>
  <c r="I50" i="4"/>
  <c r="H51" i="4"/>
  <c r="J49" i="4"/>
  <c r="J48" i="2"/>
  <c r="I49" i="2"/>
  <c r="H50" i="2"/>
  <c r="J56" i="14"/>
  <c r="I57" i="14"/>
  <c r="H58" i="14"/>
  <c r="J55" i="13"/>
  <c r="I56" i="13"/>
  <c r="H57" i="13"/>
  <c r="I55" i="11"/>
  <c r="H56" i="11"/>
  <c r="J54" i="11"/>
  <c r="J53" i="10"/>
  <c r="I54" i="10"/>
  <c r="H55" i="10"/>
  <c r="I54" i="9"/>
  <c r="H55" i="9"/>
  <c r="J53" i="9"/>
  <c r="J51" i="8"/>
  <c r="I52" i="8"/>
  <c r="H53" i="8"/>
  <c r="I51" i="7"/>
  <c r="H52" i="7"/>
  <c r="J50" i="7"/>
  <c r="J50" i="6"/>
  <c r="I51" i="6"/>
  <c r="H52" i="6"/>
  <c r="J50" i="4"/>
  <c r="I51" i="4"/>
  <c r="H52" i="4"/>
  <c r="J49" i="2"/>
  <c r="I50" i="2"/>
  <c r="H51" i="2"/>
  <c r="J57" i="14"/>
  <c r="I58" i="14"/>
  <c r="H59" i="14"/>
  <c r="J56" i="13"/>
  <c r="I57" i="13"/>
  <c r="H58" i="13"/>
  <c r="I56" i="11"/>
  <c r="H57" i="11"/>
  <c r="J55" i="11"/>
  <c r="J54" i="10"/>
  <c r="I55" i="10"/>
  <c r="H56" i="10"/>
  <c r="I55" i="9"/>
  <c r="H56" i="9"/>
  <c r="J54" i="9"/>
  <c r="I53" i="8"/>
  <c r="H54" i="8"/>
  <c r="J52" i="8"/>
  <c r="I52" i="7"/>
  <c r="H53" i="7"/>
  <c r="J51" i="7"/>
  <c r="I52" i="6"/>
  <c r="H53" i="6"/>
  <c r="J51" i="6"/>
  <c r="I52" i="4"/>
  <c r="H53" i="4"/>
  <c r="J51" i="4"/>
  <c r="I51" i="2"/>
  <c r="H52" i="2"/>
  <c r="J50" i="2"/>
  <c r="J58" i="14"/>
  <c r="I59" i="14"/>
  <c r="H60" i="14"/>
  <c r="J57" i="13"/>
  <c r="I58" i="13"/>
  <c r="H59" i="13"/>
  <c r="J56" i="11"/>
  <c r="I57" i="11"/>
  <c r="H58" i="11"/>
  <c r="I56" i="10"/>
  <c r="H57" i="10"/>
  <c r="J55" i="10"/>
  <c r="I56" i="9"/>
  <c r="H57" i="9"/>
  <c r="J55" i="9"/>
  <c r="I54" i="8"/>
  <c r="H55" i="8"/>
  <c r="J53" i="8"/>
  <c r="I53" i="7"/>
  <c r="H54" i="7"/>
  <c r="J52" i="7"/>
  <c r="I53" i="6"/>
  <c r="H54" i="6"/>
  <c r="J52" i="6"/>
  <c r="I53" i="4"/>
  <c r="H54" i="4"/>
  <c r="J52" i="4"/>
  <c r="J51" i="2"/>
  <c r="I52" i="2"/>
  <c r="H53" i="2"/>
  <c r="I60" i="14"/>
  <c r="H61" i="14"/>
  <c r="J59" i="14"/>
  <c r="I59" i="13"/>
  <c r="H60" i="13"/>
  <c r="J58" i="13"/>
  <c r="I58" i="11"/>
  <c r="H59" i="11"/>
  <c r="J57" i="11"/>
  <c r="I57" i="10"/>
  <c r="H58" i="10"/>
  <c r="J56" i="10"/>
  <c r="J56" i="9"/>
  <c r="I57" i="9"/>
  <c r="H58" i="9"/>
  <c r="I55" i="8"/>
  <c r="H56" i="8"/>
  <c r="J54" i="8"/>
  <c r="I54" i="7"/>
  <c r="H55" i="7"/>
  <c r="J53" i="7"/>
  <c r="J53" i="6"/>
  <c r="I54" i="6"/>
  <c r="H55" i="6"/>
  <c r="J53" i="4"/>
  <c r="I54" i="4"/>
  <c r="H55" i="4"/>
  <c r="J52" i="2"/>
  <c r="I53" i="2"/>
  <c r="H54" i="2"/>
  <c r="I61" i="14"/>
  <c r="H62" i="14"/>
  <c r="J60" i="14"/>
  <c r="J59" i="13"/>
  <c r="I60" i="13"/>
  <c r="H61" i="13"/>
  <c r="I59" i="11"/>
  <c r="H60" i="11"/>
  <c r="J58" i="11"/>
  <c r="J57" i="10"/>
  <c r="I58" i="10"/>
  <c r="H59" i="10"/>
  <c r="I58" i="9"/>
  <c r="H59" i="9"/>
  <c r="J57" i="9"/>
  <c r="J55" i="8"/>
  <c r="I56" i="8"/>
  <c r="H57" i="8"/>
  <c r="J54" i="7"/>
  <c r="I55" i="7"/>
  <c r="H56" i="7"/>
  <c r="J54" i="6"/>
  <c r="I55" i="6"/>
  <c r="H56" i="6"/>
  <c r="J54" i="4"/>
  <c r="I55" i="4"/>
  <c r="H56" i="4"/>
  <c r="J53" i="2"/>
  <c r="I54" i="2"/>
  <c r="H55" i="2"/>
  <c r="J61" i="14"/>
  <c r="I62" i="14"/>
  <c r="H63" i="14"/>
  <c r="J60" i="13"/>
  <c r="I61" i="13"/>
  <c r="H62" i="13"/>
  <c r="I60" i="11"/>
  <c r="H61" i="11"/>
  <c r="J59" i="11"/>
  <c r="J58" i="10"/>
  <c r="I59" i="10"/>
  <c r="H60" i="10"/>
  <c r="I59" i="9"/>
  <c r="H60" i="9"/>
  <c r="J58" i="9"/>
  <c r="I57" i="8"/>
  <c r="H58" i="8"/>
  <c r="J56" i="8"/>
  <c r="J55" i="7"/>
  <c r="I56" i="7"/>
  <c r="H57" i="7"/>
  <c r="I56" i="6"/>
  <c r="H57" i="6"/>
  <c r="J55" i="6"/>
  <c r="I56" i="4"/>
  <c r="H57" i="4"/>
  <c r="J55" i="4"/>
  <c r="I55" i="2"/>
  <c r="H56" i="2"/>
  <c r="J54" i="2"/>
  <c r="J62" i="14"/>
  <c r="I63" i="14"/>
  <c r="H64" i="14"/>
  <c r="J61" i="13"/>
  <c r="I62" i="13"/>
  <c r="H63" i="13"/>
  <c r="J60" i="11"/>
  <c r="I61" i="11"/>
  <c r="H62" i="11"/>
  <c r="I60" i="10"/>
  <c r="H61" i="10"/>
  <c r="J59" i="10"/>
  <c r="I60" i="9"/>
  <c r="H61" i="9"/>
  <c r="J59" i="9"/>
  <c r="I58" i="8"/>
  <c r="H59" i="8"/>
  <c r="J57" i="8"/>
  <c r="I57" i="7"/>
  <c r="H58" i="7"/>
  <c r="J56" i="7"/>
  <c r="I57" i="6"/>
  <c r="H58" i="6"/>
  <c r="J56" i="6"/>
  <c r="I57" i="4"/>
  <c r="H58" i="4"/>
  <c r="J56" i="4"/>
  <c r="I56" i="2"/>
  <c r="H57" i="2"/>
  <c r="J55" i="2"/>
  <c r="I64" i="14"/>
  <c r="H65" i="14"/>
  <c r="J63" i="14"/>
  <c r="I63" i="13"/>
  <c r="H64" i="13"/>
  <c r="J62" i="13"/>
  <c r="I62" i="11"/>
  <c r="H63" i="11"/>
  <c r="J61" i="11"/>
  <c r="I61" i="10"/>
  <c r="H62" i="10"/>
  <c r="J60" i="10"/>
  <c r="J60" i="9"/>
  <c r="I61" i="9"/>
  <c r="H62" i="9"/>
  <c r="J58" i="8"/>
  <c r="I59" i="8"/>
  <c r="H60" i="8"/>
  <c r="I58" i="7"/>
  <c r="H59" i="7"/>
  <c r="J57" i="7"/>
  <c r="I58" i="6"/>
  <c r="H59" i="6"/>
  <c r="J57" i="6"/>
  <c r="I58" i="4"/>
  <c r="H59" i="4"/>
  <c r="J57" i="4"/>
  <c r="I57" i="2"/>
  <c r="H58" i="2"/>
  <c r="J56" i="2"/>
  <c r="I65" i="14"/>
  <c r="H66" i="14"/>
  <c r="J64" i="14"/>
  <c r="I64" i="13"/>
  <c r="H65" i="13"/>
  <c r="J63" i="13"/>
  <c r="I63" i="11"/>
  <c r="H64" i="11"/>
  <c r="J62" i="11"/>
  <c r="J61" i="10"/>
  <c r="I62" i="10"/>
  <c r="H63" i="10"/>
  <c r="I62" i="9"/>
  <c r="H63" i="9"/>
  <c r="J61" i="9"/>
  <c r="J59" i="8"/>
  <c r="I60" i="8"/>
  <c r="H61" i="8"/>
  <c r="I59" i="7"/>
  <c r="H60" i="7"/>
  <c r="J58" i="7"/>
  <c r="J58" i="6"/>
  <c r="I59" i="6"/>
  <c r="H60" i="6"/>
  <c r="J58" i="4"/>
  <c r="I59" i="4"/>
  <c r="H60" i="4"/>
  <c r="J57" i="2"/>
  <c r="I58" i="2"/>
  <c r="H59" i="2"/>
  <c r="J65" i="14"/>
  <c r="I66" i="14"/>
  <c r="H67" i="14"/>
  <c r="J64" i="13"/>
  <c r="I65" i="13"/>
  <c r="H66" i="13"/>
  <c r="I64" i="11"/>
  <c r="H65" i="11"/>
  <c r="J63" i="11"/>
  <c r="J62" i="10"/>
  <c r="I63" i="10"/>
  <c r="H64" i="10"/>
  <c r="I63" i="9"/>
  <c r="H64" i="9"/>
  <c r="J62" i="9"/>
  <c r="I61" i="8"/>
  <c r="H62" i="8"/>
  <c r="J60" i="8"/>
  <c r="J59" i="7"/>
  <c r="I60" i="7"/>
  <c r="H61" i="7"/>
  <c r="I60" i="6"/>
  <c r="H61" i="6"/>
  <c r="J59" i="6"/>
  <c r="I60" i="4"/>
  <c r="H61" i="4"/>
  <c r="J59" i="4"/>
  <c r="I59" i="2"/>
  <c r="H60" i="2"/>
  <c r="J58" i="2"/>
  <c r="I67" i="14"/>
  <c r="H68" i="14"/>
  <c r="J66" i="14"/>
  <c r="J65" i="13"/>
  <c r="I66" i="13"/>
  <c r="H67" i="13"/>
  <c r="J64" i="11"/>
  <c r="I65" i="11"/>
  <c r="H66" i="11"/>
  <c r="I64" i="10"/>
  <c r="H65" i="10"/>
  <c r="J63" i="10"/>
  <c r="I64" i="9"/>
  <c r="H65" i="9"/>
  <c r="J63" i="9"/>
  <c r="I62" i="8"/>
  <c r="H63" i="8"/>
  <c r="J61" i="8"/>
  <c r="I61" i="7"/>
  <c r="H62" i="7"/>
  <c r="J60" i="7"/>
  <c r="I61" i="6"/>
  <c r="H62" i="6"/>
  <c r="J60" i="6"/>
  <c r="I61" i="4"/>
  <c r="H62" i="4"/>
  <c r="J60" i="4"/>
  <c r="I60" i="2"/>
  <c r="H61" i="2"/>
  <c r="J59" i="2"/>
  <c r="I68" i="14"/>
  <c r="H69" i="14"/>
  <c r="J67" i="14"/>
  <c r="J66" i="13"/>
  <c r="I67" i="13"/>
  <c r="H68" i="13"/>
  <c r="I66" i="11"/>
  <c r="H67" i="11"/>
  <c r="J65" i="11"/>
  <c r="I65" i="10"/>
  <c r="H66" i="10"/>
  <c r="J64" i="10"/>
  <c r="J64" i="9"/>
  <c r="I65" i="9"/>
  <c r="H66" i="9"/>
  <c r="I63" i="8"/>
  <c r="H64" i="8"/>
  <c r="J62" i="8"/>
  <c r="I62" i="7"/>
  <c r="H63" i="7"/>
  <c r="J61" i="7"/>
  <c r="J61" i="6"/>
  <c r="I62" i="6"/>
  <c r="H63" i="6"/>
  <c r="J61" i="4"/>
  <c r="I62" i="4"/>
  <c r="H63" i="4"/>
  <c r="I61" i="2"/>
  <c r="H62" i="2"/>
  <c r="J60" i="2"/>
  <c r="I69" i="14"/>
  <c r="H70" i="14"/>
  <c r="J68" i="14"/>
  <c r="I68" i="13"/>
  <c r="H69" i="13"/>
  <c r="J67" i="13"/>
  <c r="I67" i="11"/>
  <c r="H68" i="11"/>
  <c r="J66" i="11"/>
  <c r="J65" i="10"/>
  <c r="I66" i="10"/>
  <c r="H67" i="10"/>
  <c r="I66" i="9"/>
  <c r="H67" i="9"/>
  <c r="J65" i="9"/>
  <c r="J63" i="8"/>
  <c r="I64" i="8"/>
  <c r="H65" i="8"/>
  <c r="J62" i="7"/>
  <c r="I63" i="7"/>
  <c r="H64" i="7"/>
  <c r="J62" i="6"/>
  <c r="I63" i="6"/>
  <c r="H64" i="6"/>
  <c r="J62" i="4"/>
  <c r="I63" i="4"/>
  <c r="H64" i="4"/>
  <c r="J61" i="2"/>
  <c r="I62" i="2"/>
  <c r="H63" i="2"/>
  <c r="J69" i="14"/>
  <c r="I70" i="14"/>
  <c r="H71" i="14"/>
  <c r="I69" i="13"/>
  <c r="H70" i="13"/>
  <c r="J68" i="13"/>
  <c r="I68" i="11"/>
  <c r="H69" i="11"/>
  <c r="J67" i="11"/>
  <c r="J66" i="10"/>
  <c r="I67" i="10"/>
  <c r="H68" i="10"/>
  <c r="I67" i="9"/>
  <c r="H68" i="9"/>
  <c r="J66" i="9"/>
  <c r="J64" i="8"/>
  <c r="I65" i="8"/>
  <c r="H66" i="8"/>
  <c r="J63" i="7"/>
  <c r="I64" i="7"/>
  <c r="H65" i="7"/>
  <c r="I64" i="6"/>
  <c r="H65" i="6"/>
  <c r="J63" i="6"/>
  <c r="I64" i="4"/>
  <c r="H65" i="4"/>
  <c r="J63" i="4"/>
  <c r="J62" i="2"/>
  <c r="I63" i="2"/>
  <c r="H64" i="2"/>
  <c r="J70" i="14"/>
  <c r="I71" i="14"/>
  <c r="H72" i="14"/>
  <c r="J69" i="13"/>
  <c r="I70" i="13"/>
  <c r="H71" i="13"/>
  <c r="J68" i="11"/>
  <c r="I69" i="11"/>
  <c r="H70" i="11"/>
  <c r="I68" i="10"/>
  <c r="H69" i="10"/>
  <c r="J67" i="10"/>
  <c r="I68" i="9"/>
  <c r="H69" i="9"/>
  <c r="J67" i="9"/>
  <c r="I66" i="8"/>
  <c r="H67" i="8"/>
  <c r="J65" i="8"/>
  <c r="I65" i="7"/>
  <c r="H66" i="7"/>
  <c r="J64" i="7"/>
  <c r="I65" i="6"/>
  <c r="H66" i="6"/>
  <c r="J64" i="6"/>
  <c r="I65" i="4"/>
  <c r="H66" i="4"/>
  <c r="J64" i="4"/>
  <c r="I64" i="2"/>
  <c r="H65" i="2"/>
  <c r="J63" i="2"/>
  <c r="I72" i="14"/>
  <c r="H73" i="14"/>
  <c r="J71" i="14"/>
  <c r="I71" i="13"/>
  <c r="H72" i="13"/>
  <c r="J70" i="13"/>
  <c r="I70" i="11"/>
  <c r="H71" i="11"/>
  <c r="J69" i="11"/>
  <c r="J68" i="10"/>
  <c r="I69" i="10"/>
  <c r="H70" i="10"/>
  <c r="J68" i="9"/>
  <c r="I69" i="9"/>
  <c r="H70" i="9"/>
  <c r="J66" i="8"/>
  <c r="I67" i="8"/>
  <c r="H68" i="8"/>
  <c r="I66" i="7"/>
  <c r="H67" i="7"/>
  <c r="J65" i="7"/>
  <c r="I66" i="6"/>
  <c r="H67" i="6"/>
  <c r="J65" i="6"/>
  <c r="I66" i="4"/>
  <c r="H67" i="4"/>
  <c r="J65" i="4"/>
  <c r="I65" i="2"/>
  <c r="H66" i="2"/>
  <c r="J64" i="2"/>
  <c r="J72" i="14"/>
  <c r="I73" i="14"/>
  <c r="H74" i="14"/>
  <c r="I72" i="13"/>
  <c r="H73" i="13"/>
  <c r="J71" i="13"/>
  <c r="I71" i="11"/>
  <c r="H72" i="11"/>
  <c r="J70" i="11"/>
  <c r="J69" i="10"/>
  <c r="I70" i="10"/>
  <c r="H71" i="10"/>
  <c r="I70" i="9"/>
  <c r="H71" i="9"/>
  <c r="J69" i="9"/>
  <c r="J67" i="8"/>
  <c r="I68" i="8"/>
  <c r="H69" i="8"/>
  <c r="J66" i="7"/>
  <c r="I67" i="7"/>
  <c r="H68" i="7"/>
  <c r="J66" i="6"/>
  <c r="I67" i="6"/>
  <c r="H68" i="6"/>
  <c r="J66" i="4"/>
  <c r="I67" i="4"/>
  <c r="H68" i="4"/>
  <c r="J65" i="2"/>
  <c r="I66" i="2"/>
  <c r="H67" i="2"/>
  <c r="J73" i="14"/>
  <c r="I74" i="14"/>
  <c r="H75" i="14"/>
  <c r="J72" i="13"/>
  <c r="I73" i="13"/>
  <c r="H74" i="13"/>
  <c r="I72" i="11"/>
  <c r="J71" i="11"/>
  <c r="H73" i="11"/>
  <c r="J70" i="10"/>
  <c r="I71" i="10"/>
  <c r="H72" i="10"/>
  <c r="I71" i="9"/>
  <c r="H72" i="9"/>
  <c r="J70" i="9"/>
  <c r="I69" i="8"/>
  <c r="H70" i="8"/>
  <c r="J68" i="8"/>
  <c r="I68" i="7"/>
  <c r="H69" i="7"/>
  <c r="J67" i="7"/>
  <c r="J67" i="6"/>
  <c r="I68" i="6"/>
  <c r="H69" i="6"/>
  <c r="I68" i="4"/>
  <c r="H69" i="4"/>
  <c r="J67" i="4"/>
  <c r="J66" i="2"/>
  <c r="I67" i="2"/>
  <c r="H68" i="2"/>
  <c r="J74" i="14"/>
  <c r="I75" i="14"/>
  <c r="H76" i="14"/>
  <c r="J73" i="13"/>
  <c r="I74" i="13"/>
  <c r="H75" i="13"/>
  <c r="J72" i="11"/>
  <c r="I73" i="11"/>
  <c r="H74" i="11"/>
  <c r="I72" i="10"/>
  <c r="H73" i="10"/>
  <c r="J71" i="10"/>
  <c r="I72" i="9"/>
  <c r="H73" i="9"/>
  <c r="J71" i="9"/>
  <c r="I70" i="8"/>
  <c r="H71" i="8"/>
  <c r="J69" i="8"/>
  <c r="J68" i="7"/>
  <c r="I69" i="7"/>
  <c r="H70" i="7"/>
  <c r="I69" i="6"/>
  <c r="H70" i="6"/>
  <c r="J68" i="6"/>
  <c r="I69" i="4"/>
  <c r="H70" i="4"/>
  <c r="J68" i="4"/>
  <c r="I68" i="2"/>
  <c r="H69" i="2"/>
  <c r="J67" i="2"/>
  <c r="I76" i="14"/>
  <c r="H77" i="14"/>
  <c r="J75" i="14"/>
  <c r="J74" i="13"/>
  <c r="I75" i="13"/>
  <c r="H76" i="13"/>
  <c r="I74" i="11"/>
  <c r="H75" i="11"/>
  <c r="J73" i="11"/>
  <c r="I73" i="10"/>
  <c r="H74" i="10"/>
  <c r="J72" i="10"/>
  <c r="J72" i="9"/>
  <c r="I73" i="9"/>
  <c r="H74" i="9"/>
  <c r="J70" i="8"/>
  <c r="I71" i="8"/>
  <c r="H72" i="8"/>
  <c r="J69" i="7"/>
  <c r="I70" i="7"/>
  <c r="H71" i="7"/>
  <c r="J69" i="6"/>
  <c r="I70" i="6"/>
  <c r="H71" i="6"/>
  <c r="J69" i="4"/>
  <c r="I70" i="4"/>
  <c r="H71" i="4"/>
  <c r="I69" i="2"/>
  <c r="H70" i="2"/>
  <c r="J68" i="2"/>
  <c r="I77" i="14"/>
  <c r="H78" i="14"/>
  <c r="J76" i="14"/>
  <c r="J75" i="13"/>
  <c r="I76" i="13"/>
  <c r="H77" i="13"/>
  <c r="I75" i="11"/>
  <c r="H76" i="11"/>
  <c r="J74" i="11"/>
  <c r="J73" i="10"/>
  <c r="I74" i="10"/>
  <c r="H75" i="10"/>
  <c r="I74" i="9"/>
  <c r="H75" i="9"/>
  <c r="J73" i="9"/>
  <c r="J71" i="8"/>
  <c r="I72" i="8"/>
  <c r="H73" i="8"/>
  <c r="J70" i="7"/>
  <c r="I71" i="7"/>
  <c r="H72" i="7"/>
  <c r="J70" i="6"/>
  <c r="I71" i="6"/>
  <c r="H72" i="6"/>
  <c r="J70" i="4"/>
  <c r="I71" i="4"/>
  <c r="H72" i="4"/>
  <c r="J69" i="2"/>
  <c r="I70" i="2"/>
  <c r="H71" i="2"/>
  <c r="J77" i="14"/>
  <c r="I78" i="14"/>
  <c r="H79" i="14"/>
  <c r="I77" i="13"/>
  <c r="H78" i="13"/>
  <c r="J76" i="13"/>
  <c r="I76" i="11"/>
  <c r="H77" i="11"/>
  <c r="J75" i="11"/>
  <c r="J74" i="10"/>
  <c r="I75" i="10"/>
  <c r="H76" i="10"/>
  <c r="I75" i="9"/>
  <c r="H76" i="9"/>
  <c r="J74" i="9"/>
  <c r="I73" i="8"/>
  <c r="H74" i="8"/>
  <c r="J72" i="8"/>
  <c r="I72" i="7"/>
  <c r="H73" i="7"/>
  <c r="J71" i="7"/>
  <c r="I72" i="6"/>
  <c r="H73" i="6"/>
  <c r="J71" i="6"/>
  <c r="I72" i="4"/>
  <c r="H73" i="4"/>
  <c r="J71" i="4"/>
  <c r="J70" i="2"/>
  <c r="I71" i="2"/>
  <c r="H72" i="2"/>
  <c r="J78" i="14"/>
  <c r="I79" i="14"/>
  <c r="H80" i="14"/>
  <c r="I78" i="13"/>
  <c r="H79" i="13"/>
  <c r="J77" i="13"/>
  <c r="J76" i="11"/>
  <c r="I77" i="11"/>
  <c r="H78" i="11"/>
  <c r="I76" i="10"/>
  <c r="H77" i="10"/>
  <c r="J75" i="10"/>
  <c r="I76" i="9"/>
  <c r="H77" i="9"/>
  <c r="J75" i="9"/>
  <c r="I74" i="8"/>
  <c r="H75" i="8"/>
  <c r="J73" i="8"/>
  <c r="J72" i="7"/>
  <c r="I73" i="7"/>
  <c r="H74" i="7"/>
  <c r="I73" i="6"/>
  <c r="H74" i="6"/>
  <c r="J72" i="6"/>
  <c r="I73" i="4"/>
  <c r="H74" i="4"/>
  <c r="J72" i="4"/>
  <c r="I72" i="2"/>
  <c r="H73" i="2"/>
  <c r="J71" i="2"/>
  <c r="I80" i="14"/>
  <c r="H81" i="14"/>
  <c r="J79" i="14"/>
  <c r="I79" i="13"/>
  <c r="H80" i="13"/>
  <c r="J78" i="13"/>
  <c r="I78" i="11"/>
  <c r="H79" i="11"/>
  <c r="J77" i="11"/>
  <c r="I77" i="10"/>
  <c r="H78" i="10"/>
  <c r="J76" i="10"/>
  <c r="J76" i="9"/>
  <c r="I77" i="9"/>
  <c r="H78" i="9"/>
  <c r="J74" i="8"/>
  <c r="I75" i="8"/>
  <c r="H76" i="8"/>
  <c r="J73" i="7"/>
  <c r="I74" i="7"/>
  <c r="H75" i="7"/>
  <c r="I74" i="6"/>
  <c r="H75" i="6"/>
  <c r="J73" i="6"/>
  <c r="I74" i="4"/>
  <c r="H75" i="4"/>
  <c r="J73" i="4"/>
  <c r="I73" i="2"/>
  <c r="H74" i="2"/>
  <c r="J72" i="2"/>
  <c r="I81" i="14"/>
  <c r="H82" i="14"/>
  <c r="J80" i="14"/>
  <c r="J79" i="13"/>
  <c r="I80" i="13"/>
  <c r="H81" i="13"/>
  <c r="I79" i="11"/>
  <c r="H80" i="11"/>
  <c r="J78" i="11"/>
  <c r="J77" i="10"/>
  <c r="I78" i="10"/>
  <c r="H79" i="10"/>
  <c r="I78" i="9"/>
  <c r="H79" i="9"/>
  <c r="J77" i="9"/>
  <c r="J75" i="8"/>
  <c r="I76" i="8"/>
  <c r="H77" i="8"/>
  <c r="I75" i="7"/>
  <c r="H76" i="7"/>
  <c r="J74" i="7"/>
  <c r="J74" i="6"/>
  <c r="I75" i="6"/>
  <c r="H76" i="6"/>
  <c r="J74" i="4"/>
  <c r="I75" i="4"/>
  <c r="H76" i="4"/>
  <c r="J73" i="2"/>
  <c r="I74" i="2"/>
  <c r="H75" i="2"/>
  <c r="J81" i="14"/>
  <c r="I82" i="14"/>
  <c r="H83" i="14"/>
  <c r="J80" i="13"/>
  <c r="I81" i="13"/>
  <c r="H82" i="13"/>
  <c r="I80" i="11"/>
  <c r="H81" i="11"/>
  <c r="J79" i="11"/>
  <c r="J78" i="10"/>
  <c r="I79" i="10"/>
  <c r="H80" i="10"/>
  <c r="I79" i="9"/>
  <c r="H80" i="9"/>
  <c r="J78" i="9"/>
  <c r="I77" i="8"/>
  <c r="H78" i="8"/>
  <c r="J76" i="8"/>
  <c r="I76" i="7"/>
  <c r="H77" i="7"/>
  <c r="J75" i="7"/>
  <c r="I76" i="6"/>
  <c r="H77" i="6"/>
  <c r="J75" i="6"/>
  <c r="I76" i="4"/>
  <c r="H77" i="4"/>
  <c r="J75" i="4"/>
  <c r="J74" i="2"/>
  <c r="I75" i="2"/>
  <c r="H76" i="2"/>
  <c r="I83" i="14"/>
  <c r="H84" i="14"/>
  <c r="J82" i="14"/>
  <c r="I82" i="13"/>
  <c r="H83" i="13"/>
  <c r="J81" i="13"/>
  <c r="J80" i="11"/>
  <c r="I81" i="11"/>
  <c r="H82" i="11"/>
  <c r="I80" i="10"/>
  <c r="H81" i="10"/>
  <c r="J79" i="10"/>
  <c r="I80" i="9"/>
  <c r="H81" i="9"/>
  <c r="J79" i="9"/>
  <c r="I78" i="8"/>
  <c r="H79" i="8"/>
  <c r="J77" i="8"/>
  <c r="I77" i="7"/>
  <c r="H78" i="7"/>
  <c r="J76" i="7"/>
  <c r="I77" i="6"/>
  <c r="H78" i="6"/>
  <c r="J76" i="6"/>
  <c r="I77" i="4"/>
  <c r="H78" i="4"/>
  <c r="J76" i="4"/>
  <c r="I76" i="2"/>
  <c r="H77" i="2"/>
  <c r="J75" i="2"/>
  <c r="I84" i="14"/>
  <c r="H85" i="14"/>
  <c r="J83" i="14"/>
  <c r="J82" i="13"/>
  <c r="I83" i="13"/>
  <c r="H84" i="13"/>
  <c r="I82" i="11"/>
  <c r="H83" i="11"/>
  <c r="J81" i="11"/>
  <c r="I81" i="10"/>
  <c r="H82" i="10"/>
  <c r="J80" i="10"/>
  <c r="J80" i="9"/>
  <c r="I81" i="9"/>
  <c r="H82" i="9"/>
  <c r="J78" i="8"/>
  <c r="I79" i="8"/>
  <c r="H80" i="8"/>
  <c r="J77" i="7"/>
  <c r="I78" i="7"/>
  <c r="H79" i="7"/>
  <c r="J77" i="6"/>
  <c r="I78" i="6"/>
  <c r="H79" i="6"/>
  <c r="J77" i="4"/>
  <c r="I78" i="4"/>
  <c r="H79" i="4"/>
  <c r="I77" i="2"/>
  <c r="H78" i="2"/>
  <c r="J76" i="2"/>
  <c r="I85" i="14"/>
  <c r="H86" i="14"/>
  <c r="J84" i="14"/>
  <c r="J83" i="13"/>
  <c r="I84" i="13"/>
  <c r="H85" i="13"/>
  <c r="I83" i="11"/>
  <c r="H84" i="11"/>
  <c r="J82" i="11"/>
  <c r="J81" i="10"/>
  <c r="I82" i="10"/>
  <c r="H83" i="10"/>
  <c r="J81" i="9"/>
  <c r="I82" i="9"/>
  <c r="H83" i="9"/>
  <c r="J79" i="8"/>
  <c r="I80" i="8"/>
  <c r="H81" i="8"/>
  <c r="I79" i="7"/>
  <c r="H80" i="7"/>
  <c r="J78" i="7"/>
  <c r="J78" i="6"/>
  <c r="I79" i="6"/>
  <c r="H80" i="6"/>
  <c r="J78" i="4"/>
  <c r="I79" i="4"/>
  <c r="H80" i="4"/>
  <c r="J77" i="2"/>
  <c r="I78" i="2"/>
  <c r="H79" i="2"/>
  <c r="J85" i="14"/>
  <c r="I86" i="14"/>
  <c r="H87" i="14"/>
  <c r="J84" i="13"/>
  <c r="I85" i="13"/>
  <c r="H86" i="13"/>
  <c r="I84" i="11"/>
  <c r="H85" i="11"/>
  <c r="J83" i="11"/>
  <c r="J82" i="10"/>
  <c r="I83" i="10"/>
  <c r="H84" i="10"/>
  <c r="I83" i="9"/>
  <c r="H84" i="9"/>
  <c r="J82" i="9"/>
  <c r="I81" i="8"/>
  <c r="H82" i="8"/>
  <c r="J80" i="8"/>
  <c r="I80" i="7"/>
  <c r="H81" i="7"/>
  <c r="J79" i="7"/>
  <c r="I80" i="6"/>
  <c r="H81" i="6"/>
  <c r="J79" i="6"/>
  <c r="I80" i="4"/>
  <c r="H81" i="4"/>
  <c r="J79" i="4"/>
  <c r="J78" i="2"/>
  <c r="I79" i="2"/>
  <c r="H80" i="2"/>
  <c r="J86" i="14"/>
  <c r="I87" i="14"/>
  <c r="H88" i="14"/>
  <c r="I86" i="13"/>
  <c r="H87" i="13"/>
  <c r="J85" i="13"/>
  <c r="J84" i="11"/>
  <c r="I85" i="11"/>
  <c r="H86" i="11"/>
  <c r="I84" i="10"/>
  <c r="H85" i="10"/>
  <c r="J83" i="10"/>
  <c r="I84" i="9"/>
  <c r="H85" i="9"/>
  <c r="J83" i="9"/>
  <c r="I82" i="8"/>
  <c r="H83" i="8"/>
  <c r="J81" i="8"/>
  <c r="I81" i="7"/>
  <c r="H82" i="7"/>
  <c r="J80" i="7"/>
  <c r="I81" i="6"/>
  <c r="H82" i="6"/>
  <c r="J80" i="6"/>
  <c r="I81" i="4"/>
  <c r="H82" i="4"/>
  <c r="J80" i="4"/>
  <c r="I80" i="2"/>
  <c r="H81" i="2"/>
  <c r="J79" i="2"/>
  <c r="I88" i="14"/>
  <c r="H89" i="14"/>
  <c r="J87" i="14"/>
  <c r="I87" i="13"/>
  <c r="H88" i="13"/>
  <c r="J86" i="13"/>
  <c r="I86" i="11"/>
  <c r="H87" i="11"/>
  <c r="J85" i="11"/>
  <c r="J84" i="10"/>
  <c r="I85" i="10"/>
  <c r="H86" i="10"/>
  <c r="J84" i="9"/>
  <c r="I85" i="9"/>
  <c r="H86" i="9"/>
  <c r="J82" i="8"/>
  <c r="I83" i="8"/>
  <c r="H84" i="8"/>
  <c r="J81" i="7"/>
  <c r="I82" i="7"/>
  <c r="H83" i="7"/>
  <c r="I82" i="6"/>
  <c r="H83" i="6"/>
  <c r="J81" i="6"/>
  <c r="J81" i="4"/>
  <c r="I82" i="4"/>
  <c r="H83" i="4"/>
  <c r="I81" i="2"/>
  <c r="H82" i="2"/>
  <c r="J80" i="2"/>
  <c r="J88" i="14"/>
  <c r="I89" i="14"/>
  <c r="H90" i="14"/>
  <c r="J87" i="13"/>
  <c r="I88" i="13"/>
  <c r="H89" i="13"/>
  <c r="I87" i="11"/>
  <c r="H88" i="11"/>
  <c r="J86" i="11"/>
  <c r="J85" i="10"/>
  <c r="I86" i="10"/>
  <c r="H87" i="10"/>
  <c r="J85" i="9"/>
  <c r="I86" i="9"/>
  <c r="H87" i="9"/>
  <c r="J83" i="8"/>
  <c r="I84" i="8"/>
  <c r="H85" i="8"/>
  <c r="I83" i="7"/>
  <c r="H84" i="7"/>
  <c r="J82" i="7"/>
  <c r="J82" i="6"/>
  <c r="I83" i="6"/>
  <c r="H84" i="6"/>
  <c r="I83" i="4"/>
  <c r="H84" i="4"/>
  <c r="J82" i="4"/>
  <c r="J81" i="2"/>
  <c r="I82" i="2"/>
  <c r="H83" i="2"/>
  <c r="J89" i="14"/>
  <c r="I90" i="14"/>
  <c r="H91" i="14"/>
  <c r="J88" i="13"/>
  <c r="I89" i="13"/>
  <c r="H90" i="13"/>
  <c r="I88" i="11"/>
  <c r="H89" i="11"/>
  <c r="J87" i="11"/>
  <c r="J86" i="10"/>
  <c r="I87" i="10"/>
  <c r="H88" i="10"/>
  <c r="I87" i="9"/>
  <c r="H88" i="9"/>
  <c r="J86" i="9"/>
  <c r="I85" i="8"/>
  <c r="H86" i="8"/>
  <c r="J84" i="8"/>
  <c r="I84" i="7"/>
  <c r="H85" i="7"/>
  <c r="J83" i="7"/>
  <c r="I84" i="6"/>
  <c r="H85" i="6"/>
  <c r="J83" i="6"/>
  <c r="J83" i="4"/>
  <c r="I84" i="4"/>
  <c r="H85" i="4"/>
  <c r="J82" i="2"/>
  <c r="I83" i="2"/>
  <c r="H84" i="2"/>
  <c r="J90" i="14"/>
  <c r="I91" i="14"/>
  <c r="H92" i="14"/>
  <c r="J89" i="13"/>
  <c r="I90" i="13"/>
  <c r="H91" i="13"/>
  <c r="J88" i="11"/>
  <c r="I89" i="11"/>
  <c r="H90" i="11"/>
  <c r="I88" i="10"/>
  <c r="H89" i="10"/>
  <c r="J87" i="10"/>
  <c r="I88" i="9"/>
  <c r="H89" i="9"/>
  <c r="J87" i="9"/>
  <c r="I86" i="8"/>
  <c r="H87" i="8"/>
  <c r="J85" i="8"/>
  <c r="I85" i="7"/>
  <c r="H86" i="7"/>
  <c r="J84" i="7"/>
  <c r="I85" i="6"/>
  <c r="H86" i="6"/>
  <c r="J84" i="6"/>
  <c r="J84" i="4"/>
  <c r="I85" i="4"/>
  <c r="H86" i="4"/>
  <c r="I84" i="2"/>
  <c r="H85" i="2"/>
  <c r="J83" i="2"/>
  <c r="I92" i="14"/>
  <c r="H93" i="14"/>
  <c r="J91" i="14"/>
  <c r="I91" i="13"/>
  <c r="H92" i="13"/>
  <c r="J90" i="13"/>
  <c r="I90" i="11"/>
  <c r="H91" i="11"/>
  <c r="J89" i="11"/>
  <c r="I89" i="10"/>
  <c r="H90" i="10"/>
  <c r="J88" i="10"/>
  <c r="J88" i="9"/>
  <c r="I89" i="9"/>
  <c r="H90" i="9"/>
  <c r="J86" i="8"/>
  <c r="I87" i="8"/>
  <c r="H88" i="8"/>
  <c r="J85" i="7"/>
  <c r="I86" i="7"/>
  <c r="H87" i="7"/>
  <c r="J85" i="6"/>
  <c r="I86" i="6"/>
  <c r="H87" i="6"/>
  <c r="I86" i="4"/>
  <c r="H87" i="4"/>
  <c r="J85" i="4"/>
  <c r="I85" i="2"/>
  <c r="H86" i="2"/>
  <c r="J84" i="2"/>
  <c r="I93" i="14"/>
  <c r="H94" i="14"/>
  <c r="J92" i="14"/>
  <c r="J91" i="13"/>
  <c r="I92" i="13"/>
  <c r="H93" i="13"/>
  <c r="I91" i="11"/>
  <c r="H92" i="11"/>
  <c r="J90" i="11"/>
  <c r="J89" i="10"/>
  <c r="I90" i="10"/>
  <c r="H91" i="10"/>
  <c r="J89" i="9"/>
  <c r="I90" i="9"/>
  <c r="H91" i="9"/>
  <c r="J87" i="8"/>
  <c r="I88" i="8"/>
  <c r="H89" i="8"/>
  <c r="I87" i="7"/>
  <c r="H88" i="7"/>
  <c r="J86" i="7"/>
  <c r="J86" i="6"/>
  <c r="I87" i="6"/>
  <c r="H88" i="6"/>
  <c r="I87" i="4"/>
  <c r="H88" i="4"/>
  <c r="J86" i="4"/>
  <c r="J85" i="2"/>
  <c r="I86" i="2"/>
  <c r="H87" i="2"/>
  <c r="J93" i="14"/>
  <c r="I94" i="14"/>
  <c r="H95" i="14"/>
  <c r="J92" i="13"/>
  <c r="I93" i="13"/>
  <c r="H94" i="13"/>
  <c r="I92" i="11"/>
  <c r="H93" i="11"/>
  <c r="J91" i="11"/>
  <c r="J90" i="10"/>
  <c r="I91" i="10"/>
  <c r="H92" i="10"/>
  <c r="I91" i="9"/>
  <c r="H92" i="9"/>
  <c r="J90" i="9"/>
  <c r="I89" i="8"/>
  <c r="H90" i="8"/>
  <c r="J88" i="8"/>
  <c r="I88" i="7"/>
  <c r="H89" i="7"/>
  <c r="J87" i="7"/>
  <c r="I88" i="6"/>
  <c r="H89" i="6"/>
  <c r="J87" i="6"/>
  <c r="J87" i="4"/>
  <c r="I88" i="4"/>
  <c r="H89" i="4"/>
  <c r="J86" i="2"/>
  <c r="I87" i="2"/>
  <c r="H88" i="2"/>
  <c r="J94" i="14"/>
  <c r="I95" i="14"/>
  <c r="H96" i="14"/>
  <c r="J93" i="13"/>
  <c r="I94" i="13"/>
  <c r="H95" i="13"/>
  <c r="J92" i="11"/>
  <c r="I93" i="11"/>
  <c r="H94" i="11"/>
  <c r="I92" i="10"/>
  <c r="H93" i="10"/>
  <c r="J91" i="10"/>
  <c r="I92" i="9"/>
  <c r="H93" i="9"/>
  <c r="J91" i="9"/>
  <c r="I90" i="8"/>
  <c r="H91" i="8"/>
  <c r="J89" i="8"/>
  <c r="I89" i="7"/>
  <c r="H90" i="7"/>
  <c r="J88" i="7"/>
  <c r="I89" i="6"/>
  <c r="H90" i="6"/>
  <c r="J88" i="6"/>
  <c r="J88" i="4"/>
  <c r="I89" i="4"/>
  <c r="H90" i="4"/>
  <c r="I88" i="2"/>
  <c r="H89" i="2"/>
  <c r="J87" i="2"/>
  <c r="I96" i="14"/>
  <c r="H97" i="14"/>
  <c r="J95" i="14"/>
  <c r="I95" i="13"/>
  <c r="H96" i="13"/>
  <c r="J94" i="13"/>
  <c r="I94" i="11"/>
  <c r="H95" i="11"/>
  <c r="J93" i="11"/>
  <c r="J92" i="10"/>
  <c r="I93" i="10"/>
  <c r="H94" i="10"/>
  <c r="J92" i="9"/>
  <c r="I93" i="9"/>
  <c r="H94" i="9"/>
  <c r="J90" i="8"/>
  <c r="I91" i="8"/>
  <c r="H92" i="8"/>
  <c r="J89" i="7"/>
  <c r="I90" i="7"/>
  <c r="H91" i="7"/>
  <c r="I90" i="6"/>
  <c r="H91" i="6"/>
  <c r="J89" i="6"/>
  <c r="J89" i="4"/>
  <c r="I90" i="4"/>
  <c r="H91" i="4"/>
  <c r="I89" i="2"/>
  <c r="H90" i="2"/>
  <c r="J88" i="2"/>
  <c r="J96" i="14"/>
  <c r="I97" i="14"/>
  <c r="H98" i="14"/>
  <c r="I96" i="13"/>
  <c r="H97" i="13"/>
  <c r="J95" i="13"/>
  <c r="I95" i="11"/>
  <c r="H96" i="11"/>
  <c r="J94" i="11"/>
  <c r="J93" i="10"/>
  <c r="I94" i="10"/>
  <c r="H95" i="10"/>
  <c r="J93" i="9"/>
  <c r="I94" i="9"/>
  <c r="H95" i="9"/>
  <c r="J91" i="8"/>
  <c r="I92" i="8"/>
  <c r="H93" i="8"/>
  <c r="I91" i="7"/>
  <c r="H92" i="7"/>
  <c r="J90" i="7"/>
  <c r="J90" i="6"/>
  <c r="I91" i="6"/>
  <c r="H92" i="6"/>
  <c r="I91" i="4"/>
  <c r="H92" i="4"/>
  <c r="J90" i="4"/>
  <c r="J89" i="2"/>
  <c r="I90" i="2"/>
  <c r="H91" i="2"/>
  <c r="J97" i="14"/>
  <c r="I98" i="14"/>
  <c r="H99" i="14"/>
  <c r="J96" i="13"/>
  <c r="I97" i="13"/>
  <c r="H98" i="13"/>
  <c r="I96" i="11"/>
  <c r="H97" i="11"/>
  <c r="J95" i="11"/>
  <c r="I95" i="10"/>
  <c r="H96" i="10"/>
  <c r="J94" i="10"/>
  <c r="I95" i="9"/>
  <c r="H96" i="9"/>
  <c r="J94" i="9"/>
  <c r="I93" i="8"/>
  <c r="H94" i="8"/>
  <c r="J92" i="8"/>
  <c r="I92" i="7"/>
  <c r="H93" i="7"/>
  <c r="J91" i="7"/>
  <c r="I92" i="6"/>
  <c r="H93" i="6"/>
  <c r="J91" i="6"/>
  <c r="J91" i="4"/>
  <c r="I92" i="4"/>
  <c r="H93" i="4"/>
  <c r="J90" i="2"/>
  <c r="I91" i="2"/>
  <c r="H92" i="2"/>
  <c r="I99" i="14"/>
  <c r="H100" i="14"/>
  <c r="J98" i="14"/>
  <c r="J97" i="13"/>
  <c r="I98" i="13"/>
  <c r="H99" i="13"/>
  <c r="J96" i="11"/>
  <c r="I97" i="11"/>
  <c r="H98" i="11"/>
  <c r="I96" i="10"/>
  <c r="H97" i="10"/>
  <c r="J95" i="10"/>
  <c r="I96" i="9"/>
  <c r="H97" i="9"/>
  <c r="J95" i="9"/>
  <c r="I94" i="8"/>
  <c r="H95" i="8"/>
  <c r="J93" i="8"/>
  <c r="I93" i="7"/>
  <c r="H94" i="7"/>
  <c r="J92" i="7"/>
  <c r="I93" i="6"/>
  <c r="H94" i="6"/>
  <c r="J92" i="6"/>
  <c r="J92" i="4"/>
  <c r="I93" i="4"/>
  <c r="H94" i="4"/>
  <c r="I92" i="2"/>
  <c r="H93" i="2"/>
  <c r="J91" i="2"/>
  <c r="I100" i="14"/>
  <c r="H101" i="14"/>
  <c r="J99" i="14"/>
  <c r="I99" i="13"/>
  <c r="H100" i="13"/>
  <c r="J98" i="13"/>
  <c r="I98" i="11"/>
  <c r="H99" i="11"/>
  <c r="J97" i="11"/>
  <c r="J96" i="10"/>
  <c r="I97" i="10"/>
  <c r="H98" i="10"/>
  <c r="J96" i="9"/>
  <c r="I97" i="9"/>
  <c r="H98" i="9"/>
  <c r="J94" i="8"/>
  <c r="I95" i="8"/>
  <c r="H96" i="8"/>
  <c r="J93" i="7"/>
  <c r="I94" i="7"/>
  <c r="H95" i="7"/>
  <c r="J93" i="6"/>
  <c r="I94" i="6"/>
  <c r="H95" i="6"/>
  <c r="I94" i="4"/>
  <c r="H95" i="4"/>
  <c r="J93" i="4"/>
  <c r="I93" i="2"/>
  <c r="H94" i="2"/>
  <c r="J92" i="2"/>
  <c r="I101" i="14"/>
  <c r="H102" i="14"/>
  <c r="J100" i="14"/>
  <c r="J99" i="13"/>
  <c r="I100" i="13"/>
  <c r="H101" i="13"/>
  <c r="I99" i="11"/>
  <c r="H100" i="11"/>
  <c r="J98" i="11"/>
  <c r="J97" i="10"/>
  <c r="I98" i="10"/>
  <c r="H99" i="10"/>
  <c r="J97" i="9"/>
  <c r="I98" i="9"/>
  <c r="H99" i="9"/>
  <c r="J95" i="8"/>
  <c r="I96" i="8"/>
  <c r="H97" i="8"/>
  <c r="I95" i="7"/>
  <c r="H96" i="7"/>
  <c r="J94" i="7"/>
  <c r="J94" i="6"/>
  <c r="I95" i="6"/>
  <c r="H96" i="6"/>
  <c r="I95" i="4"/>
  <c r="H96" i="4"/>
  <c r="J94" i="4"/>
  <c r="J93" i="2"/>
  <c r="I94" i="2"/>
  <c r="H95" i="2"/>
  <c r="J101" i="14"/>
  <c r="I102" i="14"/>
  <c r="H103" i="14"/>
  <c r="J100" i="13"/>
  <c r="I101" i="13"/>
  <c r="H102" i="13"/>
  <c r="I100" i="11"/>
  <c r="H101" i="11"/>
  <c r="J99" i="11"/>
  <c r="J98" i="10"/>
  <c r="I99" i="10"/>
  <c r="H100" i="10"/>
  <c r="I99" i="9"/>
  <c r="H100" i="9"/>
  <c r="J98" i="9"/>
  <c r="I97" i="8"/>
  <c r="H98" i="8"/>
  <c r="J96" i="8"/>
  <c r="I96" i="7"/>
  <c r="H97" i="7"/>
  <c r="J95" i="7"/>
  <c r="I96" i="6"/>
  <c r="H97" i="6"/>
  <c r="J95" i="6"/>
  <c r="J95" i="4"/>
  <c r="I96" i="4"/>
  <c r="H97" i="4"/>
  <c r="J94" i="2"/>
  <c r="I95" i="2"/>
  <c r="H96" i="2"/>
  <c r="J102" i="14"/>
  <c r="I103" i="14"/>
  <c r="H104" i="14"/>
  <c r="I102" i="13"/>
  <c r="H103" i="13"/>
  <c r="J101" i="13"/>
  <c r="J100" i="11"/>
  <c r="I101" i="11"/>
  <c r="H102" i="11"/>
  <c r="I100" i="10"/>
  <c r="H101" i="10"/>
  <c r="J99" i="10"/>
  <c r="I100" i="9"/>
  <c r="H101" i="9"/>
  <c r="J99" i="9"/>
  <c r="I98" i="8"/>
  <c r="H99" i="8"/>
  <c r="J97" i="8"/>
  <c r="I97" i="7"/>
  <c r="H98" i="7"/>
  <c r="J96" i="7"/>
  <c r="I97" i="6"/>
  <c r="H98" i="6"/>
  <c r="J96" i="6"/>
  <c r="J96" i="4"/>
  <c r="I97" i="4"/>
  <c r="H98" i="4"/>
  <c r="I96" i="2"/>
  <c r="H97" i="2"/>
  <c r="J95" i="2"/>
  <c r="I104" i="14"/>
  <c r="H105" i="14"/>
  <c r="J103" i="14"/>
  <c r="I103" i="13"/>
  <c r="H104" i="13"/>
  <c r="J102" i="13"/>
  <c r="I102" i="11"/>
  <c r="H103" i="11"/>
  <c r="J101" i="11"/>
  <c r="J100" i="10"/>
  <c r="I101" i="10"/>
  <c r="H102" i="10"/>
  <c r="J100" i="9"/>
  <c r="I101" i="9"/>
  <c r="H102" i="9"/>
  <c r="J98" i="8"/>
  <c r="I99" i="8"/>
  <c r="H100" i="8"/>
  <c r="J97" i="7"/>
  <c r="I98" i="7"/>
  <c r="H99" i="7"/>
  <c r="I98" i="6"/>
  <c r="H99" i="6"/>
  <c r="J97" i="6"/>
  <c r="J97" i="4"/>
  <c r="I98" i="4"/>
  <c r="H99" i="4"/>
  <c r="I97" i="2"/>
  <c r="H98" i="2"/>
  <c r="J96" i="2"/>
  <c r="J104" i="14"/>
  <c r="I105" i="14"/>
  <c r="H106" i="14"/>
  <c r="I104" i="13"/>
  <c r="H105" i="13"/>
  <c r="J103" i="13"/>
  <c r="I103" i="11"/>
  <c r="H104" i="11"/>
  <c r="J102" i="11"/>
  <c r="J101" i="10"/>
  <c r="I102" i="10"/>
  <c r="H103" i="10"/>
  <c r="J101" i="9"/>
  <c r="I102" i="9"/>
  <c r="H103" i="9"/>
  <c r="J99" i="8"/>
  <c r="I100" i="8"/>
  <c r="H101" i="8"/>
  <c r="I99" i="7"/>
  <c r="H100" i="7"/>
  <c r="J98" i="7"/>
  <c r="J98" i="6"/>
  <c r="I99" i="6"/>
  <c r="H100" i="6"/>
  <c r="I99" i="4"/>
  <c r="H100" i="4"/>
  <c r="J98" i="4"/>
  <c r="J97" i="2"/>
  <c r="I98" i="2"/>
  <c r="H99" i="2"/>
  <c r="J105" i="14"/>
  <c r="I106" i="14"/>
  <c r="H107" i="14"/>
  <c r="J104" i="13"/>
  <c r="I105" i="13"/>
  <c r="H106" i="13"/>
  <c r="I104" i="11"/>
  <c r="H105" i="11"/>
  <c r="J103" i="11"/>
  <c r="I103" i="10"/>
  <c r="H104" i="10"/>
  <c r="J102" i="10"/>
  <c r="I103" i="9"/>
  <c r="H104" i="9"/>
  <c r="J102" i="9"/>
  <c r="I101" i="8"/>
  <c r="H102" i="8"/>
  <c r="J100" i="8"/>
  <c r="I100" i="7"/>
  <c r="H101" i="7"/>
  <c r="J99" i="7"/>
  <c r="I100" i="6"/>
  <c r="H101" i="6"/>
  <c r="J99" i="6"/>
  <c r="J99" i="4"/>
  <c r="I100" i="4"/>
  <c r="H101" i="4"/>
  <c r="J98" i="2"/>
  <c r="I99" i="2"/>
  <c r="H100" i="2"/>
  <c r="I107" i="14"/>
  <c r="H108" i="14"/>
  <c r="J106" i="14"/>
  <c r="J105" i="13"/>
  <c r="I106" i="13"/>
  <c r="H107" i="13"/>
  <c r="J104" i="11"/>
  <c r="I105" i="11"/>
  <c r="H106" i="11"/>
  <c r="I104" i="10"/>
  <c r="H105" i="10"/>
  <c r="J103" i="10"/>
  <c r="I104" i="9"/>
  <c r="H105" i="9"/>
  <c r="J103" i="9"/>
  <c r="I102" i="8"/>
  <c r="H103" i="8"/>
  <c r="J101" i="8"/>
  <c r="I101" i="7"/>
  <c r="H102" i="7"/>
  <c r="J100" i="7"/>
  <c r="I101" i="6"/>
  <c r="H102" i="6"/>
  <c r="J100" i="6"/>
  <c r="J100" i="4"/>
  <c r="I101" i="4"/>
  <c r="H102" i="4"/>
  <c r="I100" i="2"/>
  <c r="H101" i="2"/>
  <c r="J99" i="2"/>
  <c r="I108" i="14"/>
  <c r="H109" i="14"/>
  <c r="J107" i="14"/>
  <c r="J106" i="13"/>
  <c r="I107" i="13"/>
  <c r="H108" i="13"/>
  <c r="I106" i="11"/>
  <c r="H107" i="11"/>
  <c r="J105" i="11"/>
  <c r="J104" i="10"/>
  <c r="I105" i="10"/>
  <c r="H106" i="10"/>
  <c r="J104" i="9"/>
  <c r="I105" i="9"/>
  <c r="H106" i="9"/>
  <c r="J102" i="8"/>
  <c r="I103" i="8"/>
  <c r="H104" i="8"/>
  <c r="J101" i="7"/>
  <c r="I102" i="7"/>
  <c r="H103" i="7"/>
  <c r="J101" i="6"/>
  <c r="I102" i="6"/>
  <c r="H103" i="6"/>
  <c r="I102" i="4"/>
  <c r="H103" i="4"/>
  <c r="J101" i="4"/>
  <c r="I101" i="2"/>
  <c r="H102" i="2"/>
  <c r="J100" i="2"/>
  <c r="J109" i="14"/>
  <c r="K109" i="14"/>
  <c r="I109" i="14"/>
  <c r="J108" i="14"/>
  <c r="I108" i="13"/>
  <c r="H109" i="13"/>
  <c r="J107" i="13"/>
  <c r="I107" i="11"/>
  <c r="H108" i="11"/>
  <c r="J106" i="11"/>
  <c r="J105" i="10"/>
  <c r="I106" i="10"/>
  <c r="H107" i="10"/>
  <c r="J105" i="9"/>
  <c r="I106" i="9"/>
  <c r="H107" i="9"/>
  <c r="J103" i="8"/>
  <c r="I104" i="8"/>
  <c r="H105" i="8"/>
  <c r="J102" i="7"/>
  <c r="I103" i="7"/>
  <c r="H104" i="7"/>
  <c r="J102" i="6"/>
  <c r="I103" i="6"/>
  <c r="H104" i="6"/>
  <c r="I103" i="4"/>
  <c r="H104" i="4"/>
  <c r="J102" i="4"/>
  <c r="J101" i="2"/>
  <c r="I102" i="2"/>
  <c r="H103" i="2"/>
  <c r="K108" i="14"/>
  <c r="L109" i="14"/>
  <c r="J109" i="13"/>
  <c r="K109" i="13"/>
  <c r="I109" i="13"/>
  <c r="J108" i="13"/>
  <c r="I108" i="11"/>
  <c r="H109" i="11"/>
  <c r="J107" i="11"/>
  <c r="J106" i="10"/>
  <c r="I107" i="10"/>
  <c r="H108" i="10"/>
  <c r="I107" i="9"/>
  <c r="H108" i="9"/>
  <c r="J106" i="9"/>
  <c r="I105" i="8"/>
  <c r="H106" i="8"/>
  <c r="J104" i="8"/>
  <c r="I104" i="7"/>
  <c r="H105" i="7"/>
  <c r="J103" i="7"/>
  <c r="I104" i="6"/>
  <c r="H105" i="6"/>
  <c r="J103" i="6"/>
  <c r="J103" i="4"/>
  <c r="I104" i="4"/>
  <c r="H105" i="4"/>
  <c r="J102" i="2"/>
  <c r="I103" i="2"/>
  <c r="H104" i="2"/>
  <c r="L108" i="14"/>
  <c r="K107" i="14"/>
  <c r="L109" i="13"/>
  <c r="K108" i="13"/>
  <c r="J108" i="11"/>
  <c r="J109" i="11"/>
  <c r="K109" i="11"/>
  <c r="I109" i="11"/>
  <c r="I108" i="10"/>
  <c r="H109" i="10"/>
  <c r="J107" i="10"/>
  <c r="I108" i="9"/>
  <c r="H109" i="9"/>
  <c r="J107" i="9"/>
  <c r="I106" i="8"/>
  <c r="H107" i="8"/>
  <c r="J105" i="8"/>
  <c r="I105" i="7"/>
  <c r="H106" i="7"/>
  <c r="J104" i="7"/>
  <c r="I105" i="6"/>
  <c r="H106" i="6"/>
  <c r="J104" i="6"/>
  <c r="J104" i="4"/>
  <c r="I105" i="4"/>
  <c r="H106" i="4"/>
  <c r="I104" i="2"/>
  <c r="H105" i="2"/>
  <c r="J103" i="2"/>
  <c r="L107" i="14"/>
  <c r="K106" i="14"/>
  <c r="L108" i="13"/>
  <c r="K107" i="13"/>
  <c r="L109" i="11"/>
  <c r="K108" i="11"/>
  <c r="I109" i="10"/>
  <c r="J109" i="10"/>
  <c r="K109" i="10"/>
  <c r="J108" i="10"/>
  <c r="J108" i="9"/>
  <c r="J109" i="9"/>
  <c r="K109" i="9"/>
  <c r="I109" i="9"/>
  <c r="J106" i="8"/>
  <c r="I107" i="8"/>
  <c r="H108" i="8"/>
  <c r="J105" i="7"/>
  <c r="I106" i="7"/>
  <c r="H107" i="7"/>
  <c r="I106" i="6"/>
  <c r="H107" i="6"/>
  <c r="J105" i="6"/>
  <c r="J105" i="4"/>
  <c r="I106" i="4"/>
  <c r="H107" i="4"/>
  <c r="I105" i="2"/>
  <c r="H106" i="2"/>
  <c r="J104" i="2"/>
  <c r="L106" i="14"/>
  <c r="K105" i="14"/>
  <c r="L107" i="13"/>
  <c r="K106" i="13"/>
  <c r="L108" i="11"/>
  <c r="K107" i="11"/>
  <c r="K108" i="10"/>
  <c r="L109" i="10"/>
  <c r="L109" i="9"/>
  <c r="K108" i="9"/>
  <c r="I108" i="8"/>
  <c r="H109" i="8"/>
  <c r="J107" i="8"/>
  <c r="J106" i="7"/>
  <c r="I107" i="7"/>
  <c r="H108" i="7"/>
  <c r="J106" i="6"/>
  <c r="I107" i="6"/>
  <c r="H108" i="6"/>
  <c r="I107" i="4"/>
  <c r="H108" i="4"/>
  <c r="J106" i="4"/>
  <c r="J105" i="2"/>
  <c r="I106" i="2"/>
  <c r="H107" i="2"/>
  <c r="K104" i="14"/>
  <c r="L105" i="14"/>
  <c r="L106" i="13"/>
  <c r="K105" i="13"/>
  <c r="L107" i="11"/>
  <c r="K106" i="11"/>
  <c r="L108" i="10"/>
  <c r="K107" i="10"/>
  <c r="L108" i="9"/>
  <c r="K107" i="9"/>
  <c r="J109" i="8"/>
  <c r="K109" i="8"/>
  <c r="I109" i="8"/>
  <c r="J108" i="8"/>
  <c r="I108" i="7"/>
  <c r="H109" i="7"/>
  <c r="J107" i="7"/>
  <c r="I108" i="6"/>
  <c r="H109" i="6"/>
  <c r="J107" i="6"/>
  <c r="J107" i="4"/>
  <c r="I108" i="4"/>
  <c r="H109" i="4"/>
  <c r="J106" i="2"/>
  <c r="I107" i="2"/>
  <c r="H108" i="2"/>
  <c r="L104" i="14"/>
  <c r="K103" i="14"/>
  <c r="K104" i="13"/>
  <c r="L105" i="13"/>
  <c r="L106" i="11"/>
  <c r="K105" i="11"/>
  <c r="L107" i="10"/>
  <c r="K106" i="10"/>
  <c r="L107" i="9"/>
  <c r="K106" i="9"/>
  <c r="K108" i="8"/>
  <c r="L109" i="8"/>
  <c r="J109" i="7"/>
  <c r="K109" i="7"/>
  <c r="I109" i="7"/>
  <c r="J108" i="7"/>
  <c r="J109" i="6"/>
  <c r="K109" i="6"/>
  <c r="J108" i="6"/>
  <c r="I109" i="6"/>
  <c r="J108" i="4"/>
  <c r="J109" i="4"/>
  <c r="K109" i="4"/>
  <c r="I109" i="4"/>
  <c r="I108" i="2"/>
  <c r="H109" i="2"/>
  <c r="J107" i="2"/>
  <c r="L103" i="14"/>
  <c r="K102" i="14"/>
  <c r="K103" i="13"/>
  <c r="L104" i="13"/>
  <c r="L105" i="11"/>
  <c r="K104" i="11"/>
  <c r="K105" i="10"/>
  <c r="L106" i="10"/>
  <c r="L106" i="9"/>
  <c r="K105" i="9"/>
  <c r="L108" i="8"/>
  <c r="K107" i="8"/>
  <c r="K108" i="7"/>
  <c r="L109" i="7"/>
  <c r="K108" i="6"/>
  <c r="L109" i="6"/>
  <c r="L109" i="4"/>
  <c r="K108" i="4"/>
  <c r="J109" i="2"/>
  <c r="K109" i="2"/>
  <c r="J108" i="2"/>
  <c r="I109" i="2"/>
  <c r="L102" i="14"/>
  <c r="K101" i="14"/>
  <c r="L103" i="13"/>
  <c r="K102" i="13"/>
  <c r="L104" i="11"/>
  <c r="K103" i="11"/>
  <c r="K104" i="10"/>
  <c r="L105" i="10"/>
  <c r="L105" i="9"/>
  <c r="K104" i="9"/>
  <c r="L107" i="8"/>
  <c r="K106" i="8"/>
  <c r="L108" i="7"/>
  <c r="K107" i="7"/>
  <c r="L108" i="6"/>
  <c r="K107" i="6"/>
  <c r="L108" i="4"/>
  <c r="K107" i="4"/>
  <c r="L109" i="2"/>
  <c r="K108" i="2"/>
  <c r="K100" i="14"/>
  <c r="L101" i="14"/>
  <c r="K101" i="13"/>
  <c r="L102" i="13"/>
  <c r="L103" i="11"/>
  <c r="K102" i="11"/>
  <c r="L104" i="10"/>
  <c r="K103" i="10"/>
  <c r="L104" i="9"/>
  <c r="K103" i="9"/>
  <c r="L106" i="8"/>
  <c r="K105" i="8"/>
  <c r="L107" i="7"/>
  <c r="K106" i="7"/>
  <c r="L107" i="6"/>
  <c r="K106" i="6"/>
  <c r="L107" i="4"/>
  <c r="K106" i="4"/>
  <c r="L108" i="2"/>
  <c r="K107" i="2"/>
  <c r="K99" i="14"/>
  <c r="L100" i="14"/>
  <c r="K100" i="13"/>
  <c r="L101" i="13"/>
  <c r="L102" i="11"/>
  <c r="K101" i="11"/>
  <c r="L103" i="10"/>
  <c r="K102" i="10"/>
  <c r="L103" i="9"/>
  <c r="K102" i="9"/>
  <c r="L105" i="8"/>
  <c r="K104" i="8"/>
  <c r="K105" i="7"/>
  <c r="L106" i="7"/>
  <c r="L106" i="6"/>
  <c r="K105" i="6"/>
  <c r="L106" i="4"/>
  <c r="K105" i="4"/>
  <c r="L107" i="2"/>
  <c r="K106" i="2"/>
  <c r="L99" i="14"/>
  <c r="K98" i="14"/>
  <c r="K99" i="13"/>
  <c r="L100" i="13"/>
  <c r="L101" i="11"/>
  <c r="K100" i="11"/>
  <c r="L102" i="10"/>
  <c r="K101" i="10"/>
  <c r="L102" i="9"/>
  <c r="K101" i="9"/>
  <c r="L104" i="8"/>
  <c r="K103" i="8"/>
  <c r="L105" i="7"/>
  <c r="K104" i="7"/>
  <c r="L105" i="6"/>
  <c r="K104" i="6"/>
  <c r="L105" i="4"/>
  <c r="K104" i="4"/>
  <c r="L106" i="2"/>
  <c r="K105" i="2"/>
  <c r="L98" i="14"/>
  <c r="K97" i="14"/>
  <c r="L99" i="13"/>
  <c r="K98" i="13"/>
  <c r="L100" i="11"/>
  <c r="K99" i="11"/>
  <c r="K100" i="10"/>
  <c r="L101" i="10"/>
  <c r="K100" i="9"/>
  <c r="L101" i="9"/>
  <c r="K102" i="8"/>
  <c r="L103" i="8"/>
  <c r="L104" i="7"/>
  <c r="K103" i="7"/>
  <c r="L104" i="6"/>
  <c r="K103" i="6"/>
  <c r="L104" i="4"/>
  <c r="K103" i="4"/>
  <c r="L105" i="2"/>
  <c r="K104" i="2"/>
  <c r="L97" i="14"/>
  <c r="K96" i="14"/>
  <c r="L98" i="13"/>
  <c r="K97" i="13"/>
  <c r="L99" i="11"/>
  <c r="K98" i="11"/>
  <c r="L100" i="10"/>
  <c r="K99" i="10"/>
  <c r="L100" i="9"/>
  <c r="K99" i="9"/>
  <c r="K101" i="8"/>
  <c r="L102" i="8"/>
  <c r="L103" i="7"/>
  <c r="K102" i="7"/>
  <c r="L103" i="6"/>
  <c r="K102" i="6"/>
  <c r="L103" i="4"/>
  <c r="K102" i="4"/>
  <c r="L104" i="2"/>
  <c r="K103" i="2"/>
  <c r="L96" i="14"/>
  <c r="K95" i="14"/>
  <c r="K96" i="13"/>
  <c r="L97" i="13"/>
  <c r="L98" i="11"/>
  <c r="K97" i="11"/>
  <c r="L99" i="10"/>
  <c r="K98" i="10"/>
  <c r="L99" i="9"/>
  <c r="K98" i="9"/>
  <c r="L101" i="8"/>
  <c r="K100" i="8"/>
  <c r="L102" i="7"/>
  <c r="K101" i="7"/>
  <c r="L102" i="6"/>
  <c r="K101" i="6"/>
  <c r="L102" i="4"/>
  <c r="K101" i="4"/>
  <c r="L103" i="2"/>
  <c r="K102" i="2"/>
  <c r="L95" i="14"/>
  <c r="K94" i="14"/>
  <c r="L96" i="13"/>
  <c r="K95" i="13"/>
  <c r="L97" i="11"/>
  <c r="K96" i="11"/>
  <c r="K97" i="10"/>
  <c r="L98" i="10"/>
  <c r="L98" i="9"/>
  <c r="K97" i="9"/>
  <c r="L100" i="8"/>
  <c r="K99" i="8"/>
  <c r="L101" i="7"/>
  <c r="K100" i="7"/>
  <c r="K100" i="6"/>
  <c r="L101" i="6"/>
  <c r="L101" i="4"/>
  <c r="K100" i="4"/>
  <c r="L102" i="2"/>
  <c r="K101" i="2"/>
  <c r="K93" i="14"/>
  <c r="L94" i="14"/>
  <c r="K94" i="13"/>
  <c r="L95" i="13"/>
  <c r="L96" i="11"/>
  <c r="K95" i="11"/>
  <c r="K96" i="10"/>
  <c r="L97" i="10"/>
  <c r="L97" i="9"/>
  <c r="K96" i="9"/>
  <c r="K98" i="8"/>
  <c r="L99" i="8"/>
  <c r="L100" i="7"/>
  <c r="K99" i="7"/>
  <c r="L100" i="6"/>
  <c r="K99" i="6"/>
  <c r="L100" i="4"/>
  <c r="K99" i="4"/>
  <c r="L101" i="2"/>
  <c r="K100" i="2"/>
  <c r="K92" i="14"/>
  <c r="L93" i="14"/>
  <c r="K93" i="13"/>
  <c r="L94" i="13"/>
  <c r="L95" i="11"/>
  <c r="K94" i="11"/>
  <c r="L96" i="10"/>
  <c r="K95" i="10"/>
  <c r="L96" i="9"/>
  <c r="K95" i="9"/>
  <c r="L98" i="8"/>
  <c r="K97" i="8"/>
  <c r="L99" i="7"/>
  <c r="K98" i="7"/>
  <c r="K98" i="6"/>
  <c r="L99" i="6"/>
  <c r="L99" i="4"/>
  <c r="K98" i="4"/>
  <c r="L100" i="2"/>
  <c r="K99" i="2"/>
  <c r="K91" i="14"/>
  <c r="L92" i="14"/>
  <c r="K92" i="13"/>
  <c r="L93" i="13"/>
  <c r="L94" i="11"/>
  <c r="K93" i="11"/>
  <c r="L95" i="10"/>
  <c r="K94" i="10"/>
  <c r="L95" i="9"/>
  <c r="K94" i="9"/>
  <c r="L97" i="8"/>
  <c r="K96" i="8"/>
  <c r="L98" i="7"/>
  <c r="K97" i="7"/>
  <c r="K97" i="6"/>
  <c r="L98" i="6"/>
  <c r="L98" i="4"/>
  <c r="K97" i="4"/>
  <c r="L99" i="2"/>
  <c r="K98" i="2"/>
  <c r="L91" i="14"/>
  <c r="K90" i="14"/>
  <c r="L92" i="13"/>
  <c r="K91" i="13"/>
  <c r="L93" i="11"/>
  <c r="K92" i="11"/>
  <c r="L94" i="10"/>
  <c r="K93" i="10"/>
  <c r="L94" i="9"/>
  <c r="K93" i="9"/>
  <c r="L96" i="8"/>
  <c r="K95" i="8"/>
  <c r="L97" i="7"/>
  <c r="K96" i="7"/>
  <c r="L97" i="6"/>
  <c r="K96" i="6"/>
  <c r="L97" i="4"/>
  <c r="K96" i="4"/>
  <c r="K97" i="2"/>
  <c r="L98" i="2"/>
  <c r="L90" i="14"/>
  <c r="K89" i="14"/>
  <c r="L91" i="13"/>
  <c r="K90" i="13"/>
  <c r="L92" i="11"/>
  <c r="K91" i="11"/>
  <c r="K92" i="10"/>
  <c r="L93" i="10"/>
  <c r="K92" i="9"/>
  <c r="L93" i="9"/>
  <c r="L95" i="8"/>
  <c r="K94" i="8"/>
  <c r="L96" i="7"/>
  <c r="K95" i="7"/>
  <c r="L96" i="6"/>
  <c r="K95" i="6"/>
  <c r="L96" i="4"/>
  <c r="K95" i="4"/>
  <c r="K96" i="2"/>
  <c r="L97" i="2"/>
  <c r="L89" i="14"/>
  <c r="K88" i="14"/>
  <c r="L90" i="13"/>
  <c r="K89" i="13"/>
  <c r="L91" i="11"/>
  <c r="K90" i="11"/>
  <c r="L92" i="10"/>
  <c r="K91" i="10"/>
  <c r="L92" i="9"/>
  <c r="K91" i="9"/>
  <c r="L94" i="8"/>
  <c r="K93" i="8"/>
  <c r="L95" i="7"/>
  <c r="K94" i="7"/>
  <c r="L95" i="6"/>
  <c r="K94" i="6"/>
  <c r="L95" i="4"/>
  <c r="K94" i="4"/>
  <c r="L96" i="2"/>
  <c r="K95" i="2"/>
  <c r="L88" i="14"/>
  <c r="K87" i="14"/>
  <c r="K88" i="13"/>
  <c r="L89" i="13"/>
  <c r="L90" i="11"/>
  <c r="K89" i="11"/>
  <c r="L91" i="10"/>
  <c r="K90" i="10"/>
  <c r="L91" i="9"/>
  <c r="K90" i="9"/>
  <c r="L93" i="8"/>
  <c r="K92" i="8"/>
  <c r="L94" i="7"/>
  <c r="K93" i="7"/>
  <c r="L94" i="6"/>
  <c r="K93" i="6"/>
  <c r="L94" i="4"/>
  <c r="K93" i="4"/>
  <c r="L95" i="2"/>
  <c r="K94" i="2"/>
  <c r="L87" i="14"/>
  <c r="K86" i="14"/>
  <c r="K87" i="13"/>
  <c r="L88" i="13"/>
  <c r="K88" i="11"/>
  <c r="L89" i="11"/>
  <c r="K89" i="10"/>
  <c r="L90" i="10"/>
  <c r="L90" i="9"/>
  <c r="K89" i="9"/>
  <c r="L92" i="8"/>
  <c r="K91" i="8"/>
  <c r="L93" i="7"/>
  <c r="K92" i="7"/>
  <c r="K92" i="6"/>
  <c r="L93" i="6"/>
  <c r="L93" i="4"/>
  <c r="K92" i="4"/>
  <c r="K93" i="2"/>
  <c r="L94" i="2"/>
  <c r="L86" i="14"/>
  <c r="K85" i="14"/>
  <c r="L87" i="13"/>
  <c r="K86" i="13"/>
  <c r="L88" i="11"/>
  <c r="K87" i="11"/>
  <c r="K88" i="10"/>
  <c r="L89" i="10"/>
  <c r="L89" i="9"/>
  <c r="K88" i="9"/>
  <c r="L91" i="8"/>
  <c r="K90" i="8"/>
  <c r="L92" i="7"/>
  <c r="K91" i="7"/>
  <c r="L92" i="6"/>
  <c r="K91" i="6"/>
  <c r="L92" i="4"/>
  <c r="K91" i="4"/>
  <c r="K92" i="2"/>
  <c r="L93" i="2"/>
  <c r="K84" i="14"/>
  <c r="L85" i="14"/>
  <c r="K85" i="13"/>
  <c r="L86" i="13"/>
  <c r="K86" i="11"/>
  <c r="L87" i="11"/>
  <c r="L88" i="10"/>
  <c r="K87" i="10"/>
  <c r="L88" i="9"/>
  <c r="K87" i="9"/>
  <c r="L90" i="8"/>
  <c r="K89" i="8"/>
  <c r="L91" i="7"/>
  <c r="K90" i="7"/>
  <c r="L91" i="6"/>
  <c r="K90" i="6"/>
  <c r="L91" i="4"/>
  <c r="K90" i="4"/>
  <c r="L92" i="2"/>
  <c r="K91" i="2"/>
  <c r="L84" i="14"/>
  <c r="K83" i="14"/>
  <c r="K84" i="13"/>
  <c r="L85" i="13"/>
  <c r="L86" i="11"/>
  <c r="K85" i="11"/>
  <c r="L87" i="10"/>
  <c r="K86" i="10"/>
  <c r="L87" i="9"/>
  <c r="K86" i="9"/>
  <c r="L89" i="8"/>
  <c r="K88" i="8"/>
  <c r="L90" i="7"/>
  <c r="K89" i="7"/>
  <c r="L90" i="6"/>
  <c r="K89" i="6"/>
  <c r="L90" i="4"/>
  <c r="K89" i="4"/>
  <c r="L91" i="2"/>
  <c r="K90" i="2"/>
  <c r="L83" i="14"/>
  <c r="K82" i="14"/>
  <c r="L84" i="13"/>
  <c r="K83" i="13"/>
  <c r="L85" i="11"/>
  <c r="K84" i="11"/>
  <c r="L86" i="10"/>
  <c r="K85" i="10"/>
  <c r="L86" i="9"/>
  <c r="K85" i="9"/>
  <c r="L88" i="8"/>
  <c r="K87" i="8"/>
  <c r="L89" i="7"/>
  <c r="K88" i="7"/>
  <c r="L89" i="6"/>
  <c r="K88" i="6"/>
  <c r="L89" i="4"/>
  <c r="K88" i="4"/>
  <c r="L90" i="2"/>
  <c r="K89" i="2"/>
  <c r="K81" i="14"/>
  <c r="L82" i="14"/>
  <c r="L83" i="13"/>
  <c r="K82" i="13"/>
  <c r="L84" i="11"/>
  <c r="K83" i="11"/>
  <c r="K84" i="10"/>
  <c r="L85" i="10"/>
  <c r="K84" i="9"/>
  <c r="L85" i="9"/>
  <c r="K86" i="8"/>
  <c r="L87" i="8"/>
  <c r="L88" i="7"/>
  <c r="K87" i="7"/>
  <c r="L88" i="6"/>
  <c r="K87" i="6"/>
  <c r="L88" i="4"/>
  <c r="K87" i="4"/>
  <c r="L89" i="2"/>
  <c r="K88" i="2"/>
  <c r="K80" i="14"/>
  <c r="L81" i="14"/>
  <c r="L82" i="13"/>
  <c r="K81" i="13"/>
  <c r="K82" i="11"/>
  <c r="L83" i="11"/>
  <c r="L84" i="10"/>
  <c r="K83" i="10"/>
  <c r="L84" i="9"/>
  <c r="K83" i="9"/>
  <c r="K85" i="8"/>
  <c r="L86" i="8"/>
  <c r="L87" i="7"/>
  <c r="K86" i="7"/>
  <c r="L87" i="6"/>
  <c r="K86" i="6"/>
  <c r="L87" i="4"/>
  <c r="K86" i="4"/>
  <c r="L88" i="2"/>
  <c r="K87" i="2"/>
  <c r="L80" i="14"/>
  <c r="K79" i="14"/>
  <c r="K80" i="13"/>
  <c r="L81" i="13"/>
  <c r="L82" i="11"/>
  <c r="K81" i="11"/>
  <c r="L83" i="10"/>
  <c r="K82" i="10"/>
  <c r="L83" i="9"/>
  <c r="K82" i="9"/>
  <c r="L85" i="8"/>
  <c r="K84" i="8"/>
  <c r="L86" i="7"/>
  <c r="K85" i="7"/>
  <c r="L86" i="6"/>
  <c r="K85" i="6"/>
  <c r="L86" i="4"/>
  <c r="K85" i="4"/>
  <c r="L87" i="2"/>
  <c r="K86" i="2"/>
  <c r="L79" i="14"/>
  <c r="K78" i="14"/>
  <c r="K79" i="13"/>
  <c r="L80" i="13"/>
  <c r="K80" i="11"/>
  <c r="L81" i="11"/>
  <c r="K81" i="10"/>
  <c r="L82" i="10"/>
  <c r="L82" i="9"/>
  <c r="K81" i="9"/>
  <c r="L84" i="8"/>
  <c r="K83" i="8"/>
  <c r="L85" i="7"/>
  <c r="K84" i="7"/>
  <c r="K84" i="6"/>
  <c r="L85" i="6"/>
  <c r="L85" i="4"/>
  <c r="K84" i="4"/>
  <c r="L86" i="2"/>
  <c r="K85" i="2"/>
  <c r="L78" i="14"/>
  <c r="K77" i="14"/>
  <c r="K78" i="13"/>
  <c r="L79" i="13"/>
  <c r="L80" i="11"/>
  <c r="K79" i="11"/>
  <c r="K80" i="10"/>
  <c r="L81" i="10"/>
  <c r="L81" i="9"/>
  <c r="K80" i="9"/>
  <c r="K82" i="8"/>
  <c r="L83" i="8"/>
  <c r="L84" i="7"/>
  <c r="K83" i="7"/>
  <c r="L84" i="6"/>
  <c r="K83" i="6"/>
  <c r="L84" i="4"/>
  <c r="K83" i="4"/>
  <c r="L85" i="2"/>
  <c r="K84" i="2"/>
  <c r="K76" i="14"/>
  <c r="L77" i="14"/>
  <c r="L78" i="13"/>
  <c r="K77" i="13"/>
  <c r="K78" i="11"/>
  <c r="L79" i="11"/>
  <c r="L80" i="10"/>
  <c r="K79" i="10"/>
  <c r="L80" i="9"/>
  <c r="K79" i="9"/>
  <c r="L82" i="8"/>
  <c r="K81" i="8"/>
  <c r="L83" i="7"/>
  <c r="K82" i="7"/>
  <c r="L83" i="6"/>
  <c r="K82" i="6"/>
  <c r="L83" i="4"/>
  <c r="K82" i="4"/>
  <c r="L84" i="2"/>
  <c r="K83" i="2"/>
  <c r="K75" i="14"/>
  <c r="L76" i="14"/>
  <c r="K76" i="13"/>
  <c r="L77" i="13"/>
  <c r="L78" i="11"/>
  <c r="K77" i="11"/>
  <c r="L79" i="10"/>
  <c r="K78" i="10"/>
  <c r="K78" i="9"/>
  <c r="L79" i="9"/>
  <c r="L81" i="8"/>
  <c r="K80" i="8"/>
  <c r="L82" i="7"/>
  <c r="K81" i="7"/>
  <c r="L82" i="6"/>
  <c r="K81" i="6"/>
  <c r="L82" i="4"/>
  <c r="K81" i="4"/>
  <c r="L83" i="2"/>
  <c r="K82" i="2"/>
  <c r="L75" i="14"/>
  <c r="K74" i="14"/>
  <c r="L76" i="13"/>
  <c r="K75" i="13"/>
  <c r="L77" i="11"/>
  <c r="K76" i="11"/>
  <c r="L78" i="10"/>
  <c r="K77" i="10"/>
  <c r="L78" i="9"/>
  <c r="K77" i="9"/>
  <c r="L80" i="8"/>
  <c r="K79" i="8"/>
  <c r="L81" i="7"/>
  <c r="K80" i="7"/>
  <c r="L81" i="6"/>
  <c r="K80" i="6"/>
  <c r="L81" i="4"/>
  <c r="K80" i="4"/>
  <c r="K81" i="2"/>
  <c r="L82" i="2"/>
  <c r="L74" i="14"/>
  <c r="K73" i="14"/>
  <c r="K74" i="13"/>
  <c r="L75" i="13"/>
  <c r="L76" i="11"/>
  <c r="K75" i="11"/>
  <c r="K76" i="10"/>
  <c r="L77" i="10"/>
  <c r="K76" i="9"/>
  <c r="L77" i="9"/>
  <c r="L79" i="8"/>
  <c r="K78" i="8"/>
  <c r="L80" i="7"/>
  <c r="K79" i="7"/>
  <c r="L80" i="6"/>
  <c r="K79" i="6"/>
  <c r="L80" i="4"/>
  <c r="K79" i="4"/>
  <c r="K80" i="2"/>
  <c r="L81" i="2"/>
  <c r="L73" i="14"/>
  <c r="K72" i="14"/>
  <c r="L74" i="13"/>
  <c r="K73" i="13"/>
  <c r="K74" i="11"/>
  <c r="L75" i="11"/>
  <c r="L76" i="10"/>
  <c r="K75" i="10"/>
  <c r="L76" i="9"/>
  <c r="K75" i="9"/>
  <c r="L78" i="8"/>
  <c r="K77" i="8"/>
  <c r="L79" i="7"/>
  <c r="K78" i="7"/>
  <c r="L79" i="6"/>
  <c r="K78" i="6"/>
  <c r="K78" i="4"/>
  <c r="L79" i="4"/>
  <c r="L80" i="2"/>
  <c r="K79" i="2"/>
  <c r="K71" i="14"/>
  <c r="L72" i="14"/>
  <c r="L73" i="13"/>
  <c r="K72" i="13"/>
  <c r="L74" i="11"/>
  <c r="K73" i="11"/>
  <c r="L75" i="10"/>
  <c r="K74" i="10"/>
  <c r="K74" i="9"/>
  <c r="L75" i="9"/>
  <c r="L77" i="8"/>
  <c r="K76" i="8"/>
  <c r="L78" i="7"/>
  <c r="K77" i="7"/>
  <c r="L78" i="6"/>
  <c r="K77" i="6"/>
  <c r="L78" i="4"/>
  <c r="K77" i="4"/>
  <c r="L79" i="2"/>
  <c r="K78" i="2"/>
  <c r="L71" i="14"/>
  <c r="K70" i="14"/>
  <c r="K71" i="13"/>
  <c r="L72" i="13"/>
  <c r="L73" i="11"/>
  <c r="K72" i="11"/>
  <c r="K73" i="10"/>
  <c r="L74" i="10"/>
  <c r="L74" i="9"/>
  <c r="K73" i="9"/>
  <c r="L76" i="8"/>
  <c r="K75" i="8"/>
  <c r="L77" i="7"/>
  <c r="K76" i="7"/>
  <c r="K76" i="6"/>
  <c r="L77" i="6"/>
  <c r="K76" i="4"/>
  <c r="L77" i="4"/>
  <c r="L78" i="2"/>
  <c r="K77" i="2"/>
  <c r="K69" i="14"/>
  <c r="L70" i="14"/>
  <c r="K70" i="13"/>
  <c r="L71" i="13"/>
  <c r="L72" i="11"/>
  <c r="K71" i="11"/>
  <c r="K72" i="10"/>
  <c r="L73" i="10"/>
  <c r="K72" i="9"/>
  <c r="L73" i="9"/>
  <c r="L75" i="8"/>
  <c r="K74" i="8"/>
  <c r="L76" i="7"/>
  <c r="K75" i="7"/>
  <c r="L76" i="6"/>
  <c r="K75" i="6"/>
  <c r="L76" i="4"/>
  <c r="K75" i="4"/>
  <c r="L77" i="2"/>
  <c r="K76" i="2"/>
  <c r="L69" i="14"/>
  <c r="K68" i="14"/>
  <c r="K69" i="13"/>
  <c r="L70" i="13"/>
  <c r="K70" i="11"/>
  <c r="L71" i="11"/>
  <c r="L72" i="10"/>
  <c r="K71" i="10"/>
  <c r="L72" i="9"/>
  <c r="K71" i="9"/>
  <c r="L74" i="8"/>
  <c r="K73" i="8"/>
  <c r="L75" i="7"/>
  <c r="K74" i="7"/>
  <c r="L75" i="6"/>
  <c r="K74" i="6"/>
  <c r="K74" i="4"/>
  <c r="L75" i="4"/>
  <c r="L76" i="2"/>
  <c r="K75" i="2"/>
  <c r="K67" i="14"/>
  <c r="L68" i="14"/>
  <c r="L69" i="13"/>
  <c r="K68" i="13"/>
  <c r="L70" i="11"/>
  <c r="K69" i="11"/>
  <c r="L71" i="10"/>
  <c r="K70" i="10"/>
  <c r="K70" i="9"/>
  <c r="L71" i="9"/>
  <c r="L73" i="8"/>
  <c r="K72" i="8"/>
  <c r="L74" i="7"/>
  <c r="K73" i="7"/>
  <c r="L74" i="6"/>
  <c r="K73" i="6"/>
  <c r="L74" i="4"/>
  <c r="K73" i="4"/>
  <c r="L75" i="2"/>
  <c r="K74" i="2"/>
  <c r="L67" i="14"/>
  <c r="K66" i="14"/>
  <c r="K67" i="13"/>
  <c r="L68" i="13"/>
  <c r="K68" i="11"/>
  <c r="L69" i="11"/>
  <c r="L70" i="10"/>
  <c r="K69" i="10"/>
  <c r="L70" i="9"/>
  <c r="K69" i="9"/>
  <c r="L72" i="8"/>
  <c r="K71" i="8"/>
  <c r="L73" i="7"/>
  <c r="K72" i="7"/>
  <c r="L73" i="6"/>
  <c r="K72" i="6"/>
  <c r="L73" i="4"/>
  <c r="K72" i="4"/>
  <c r="L74" i="2"/>
  <c r="K73" i="2"/>
  <c r="K65" i="14"/>
  <c r="L66" i="14"/>
  <c r="K66" i="13"/>
  <c r="L67" i="13"/>
  <c r="L68" i="11"/>
  <c r="K67" i="11"/>
  <c r="K68" i="10"/>
  <c r="L69" i="10"/>
  <c r="K68" i="9"/>
  <c r="L69" i="9"/>
  <c r="K70" i="8"/>
  <c r="L71" i="8"/>
  <c r="L72" i="7"/>
  <c r="K71" i="7"/>
  <c r="L72" i="6"/>
  <c r="K71" i="6"/>
  <c r="L72" i="4"/>
  <c r="K71" i="4"/>
  <c r="L73" i="2"/>
  <c r="K72" i="2"/>
  <c r="K64" i="14"/>
  <c r="L65" i="14"/>
  <c r="L66" i="13"/>
  <c r="K65" i="13"/>
  <c r="K66" i="11"/>
  <c r="L67" i="11"/>
  <c r="L68" i="10"/>
  <c r="K67" i="10"/>
  <c r="L68" i="9"/>
  <c r="K67" i="9"/>
  <c r="K69" i="8"/>
  <c r="L70" i="8"/>
  <c r="L71" i="7"/>
  <c r="K70" i="7"/>
  <c r="L71" i="6"/>
  <c r="K70" i="6"/>
  <c r="L71" i="4"/>
  <c r="K70" i="4"/>
  <c r="L72" i="2"/>
  <c r="K71" i="2"/>
  <c r="K63" i="14"/>
  <c r="L64" i="14"/>
  <c r="K64" i="13"/>
  <c r="L65" i="13"/>
  <c r="L66" i="11"/>
  <c r="K65" i="11"/>
  <c r="L67" i="10"/>
  <c r="K66" i="10"/>
  <c r="K66" i="9"/>
  <c r="L67" i="9"/>
  <c r="L69" i="8"/>
  <c r="K68" i="8"/>
  <c r="L70" i="7"/>
  <c r="K69" i="7"/>
  <c r="L70" i="6"/>
  <c r="K69" i="6"/>
  <c r="L70" i="4"/>
  <c r="K69" i="4"/>
  <c r="L71" i="2"/>
  <c r="K70" i="2"/>
  <c r="L63" i="14"/>
  <c r="K62" i="14"/>
  <c r="L64" i="13"/>
  <c r="K63" i="13"/>
  <c r="K64" i="11"/>
  <c r="L65" i="11"/>
  <c r="K65" i="10"/>
  <c r="L66" i="10"/>
  <c r="L66" i="9"/>
  <c r="K65" i="9"/>
  <c r="L68" i="8"/>
  <c r="K67" i="8"/>
  <c r="L69" i="7"/>
  <c r="K68" i="7"/>
  <c r="K68" i="6"/>
  <c r="L69" i="6"/>
  <c r="K68" i="4"/>
  <c r="L69" i="4"/>
  <c r="L70" i="2"/>
  <c r="K69" i="2"/>
  <c r="K61" i="14"/>
  <c r="L62" i="14"/>
  <c r="K62" i="13"/>
  <c r="L63" i="13"/>
  <c r="L64" i="11"/>
  <c r="K63" i="11"/>
  <c r="K64" i="10"/>
  <c r="L65" i="10"/>
  <c r="K64" i="9"/>
  <c r="L65" i="9"/>
  <c r="K66" i="8"/>
  <c r="L67" i="8"/>
  <c r="L68" i="7"/>
  <c r="K67" i="7"/>
  <c r="L68" i="6"/>
  <c r="K67" i="6"/>
  <c r="L68" i="4"/>
  <c r="K67" i="4"/>
  <c r="L69" i="2"/>
  <c r="K68" i="2"/>
  <c r="K60" i="14"/>
  <c r="L61" i="14"/>
  <c r="K61" i="13"/>
  <c r="L62" i="13"/>
  <c r="K62" i="11"/>
  <c r="L63" i="11"/>
  <c r="L64" i="10"/>
  <c r="K63" i="10"/>
  <c r="L64" i="9"/>
  <c r="K63" i="9"/>
  <c r="L66" i="8"/>
  <c r="K65" i="8"/>
  <c r="L67" i="7"/>
  <c r="K66" i="7"/>
  <c r="L67" i="6"/>
  <c r="K66" i="6"/>
  <c r="K66" i="4"/>
  <c r="L67" i="4"/>
  <c r="L68" i="2"/>
  <c r="K67" i="2"/>
  <c r="K59" i="14"/>
  <c r="L60" i="14"/>
  <c r="K60" i="13"/>
  <c r="L61" i="13"/>
  <c r="L62" i="11"/>
  <c r="K61" i="11"/>
  <c r="L63" i="10"/>
  <c r="K62" i="10"/>
  <c r="K62" i="9"/>
  <c r="L63" i="9"/>
  <c r="L65" i="8"/>
  <c r="K64" i="8"/>
  <c r="L66" i="7"/>
  <c r="K65" i="7"/>
  <c r="L66" i="6"/>
  <c r="K65" i="6"/>
  <c r="L66" i="4"/>
  <c r="K65" i="4"/>
  <c r="L67" i="2"/>
  <c r="K66" i="2"/>
  <c r="L59" i="14"/>
  <c r="K58" i="14"/>
  <c r="L60" i="13"/>
  <c r="K59" i="13"/>
  <c r="L61" i="11"/>
  <c r="K60" i="11"/>
  <c r="L62" i="10"/>
  <c r="K61" i="10"/>
  <c r="L62" i="9"/>
  <c r="K61" i="9"/>
  <c r="K63" i="8"/>
  <c r="L64" i="8"/>
  <c r="L65" i="7"/>
  <c r="K64" i="7"/>
  <c r="L65" i="6"/>
  <c r="K64" i="6"/>
  <c r="L65" i="4"/>
  <c r="K64" i="4"/>
  <c r="K65" i="2"/>
  <c r="L66" i="2"/>
  <c r="K57" i="14"/>
  <c r="L58" i="14"/>
  <c r="L59" i="13"/>
  <c r="K58" i="13"/>
  <c r="L60" i="11"/>
  <c r="K59" i="11"/>
  <c r="K60" i="10"/>
  <c r="L61" i="10"/>
  <c r="K60" i="9"/>
  <c r="L61" i="9"/>
  <c r="K62" i="8"/>
  <c r="L63" i="8"/>
  <c r="L64" i="7"/>
  <c r="K63" i="7"/>
  <c r="L64" i="6"/>
  <c r="K63" i="6"/>
  <c r="L64" i="4"/>
  <c r="K63" i="4"/>
  <c r="K64" i="2"/>
  <c r="L65" i="2"/>
  <c r="L57" i="14"/>
  <c r="K56" i="14"/>
  <c r="L58" i="13"/>
  <c r="K57" i="13"/>
  <c r="K58" i="11"/>
  <c r="L59" i="11"/>
  <c r="L60" i="10"/>
  <c r="K59" i="10"/>
  <c r="L60" i="9"/>
  <c r="K59" i="9"/>
  <c r="L62" i="8"/>
  <c r="K61" i="8"/>
  <c r="L63" i="7"/>
  <c r="K62" i="7"/>
  <c r="K62" i="6"/>
  <c r="L63" i="6"/>
  <c r="K62" i="4"/>
  <c r="L63" i="4"/>
  <c r="L64" i="2"/>
  <c r="K63" i="2"/>
  <c r="K55" i="14"/>
  <c r="L56" i="14"/>
  <c r="K56" i="13"/>
  <c r="L57" i="13"/>
  <c r="L58" i="11"/>
  <c r="K57" i="11"/>
  <c r="L59" i="10"/>
  <c r="K58" i="10"/>
  <c r="L59" i="9"/>
  <c r="K58" i="9"/>
  <c r="L61" i="8"/>
  <c r="K60" i="8"/>
  <c r="K61" i="7"/>
  <c r="L62" i="7"/>
  <c r="L62" i="6"/>
  <c r="K61" i="6"/>
  <c r="L62" i="4"/>
  <c r="K61" i="4"/>
  <c r="L63" i="2"/>
  <c r="K62" i="2"/>
  <c r="L55" i="14"/>
  <c r="K54" i="14"/>
  <c r="K55" i="13"/>
  <c r="L56" i="13"/>
  <c r="L57" i="11"/>
  <c r="K56" i="11"/>
  <c r="K57" i="10"/>
  <c r="L58" i="10"/>
  <c r="L58" i="9"/>
  <c r="K57" i="9"/>
  <c r="L60" i="8"/>
  <c r="K59" i="8"/>
  <c r="L61" i="7"/>
  <c r="K60" i="7"/>
  <c r="K60" i="6"/>
  <c r="L61" i="6"/>
  <c r="K60" i="4"/>
  <c r="L61" i="4"/>
  <c r="L62" i="2"/>
  <c r="K61" i="2"/>
  <c r="L54" i="14"/>
  <c r="K53" i="14"/>
  <c r="L55" i="13"/>
  <c r="K54" i="13"/>
  <c r="L56" i="11"/>
  <c r="K55" i="11"/>
  <c r="K56" i="10"/>
  <c r="L57" i="10"/>
  <c r="L57" i="9"/>
  <c r="K56" i="9"/>
  <c r="K58" i="8"/>
  <c r="L59" i="8"/>
  <c r="L60" i="7"/>
  <c r="K59" i="7"/>
  <c r="L60" i="6"/>
  <c r="K59" i="6"/>
  <c r="L60" i="4"/>
  <c r="K59" i="4"/>
  <c r="K60" i="2"/>
  <c r="L61" i="2"/>
  <c r="L53" i="14"/>
  <c r="K52" i="14"/>
  <c r="K53" i="13"/>
  <c r="L54" i="13"/>
  <c r="K54" i="11"/>
  <c r="L55" i="11"/>
  <c r="L56" i="10"/>
  <c r="K55" i="10"/>
  <c r="L56" i="9"/>
  <c r="K55" i="9"/>
  <c r="K57" i="8"/>
  <c r="L58" i="8"/>
  <c r="L59" i="7"/>
  <c r="K58" i="7"/>
  <c r="L59" i="6"/>
  <c r="K58" i="6"/>
  <c r="K58" i="4"/>
  <c r="L59" i="4"/>
  <c r="K59" i="2"/>
  <c r="L60" i="2"/>
  <c r="L52" i="14"/>
  <c r="K51" i="14"/>
  <c r="K52" i="13"/>
  <c r="L53" i="13"/>
  <c r="L54" i="11"/>
  <c r="K53" i="11"/>
  <c r="L55" i="10"/>
  <c r="K54" i="10"/>
  <c r="K54" i="9"/>
  <c r="L55" i="9"/>
  <c r="L57" i="8"/>
  <c r="K56" i="8"/>
  <c r="L58" i="7"/>
  <c r="K57" i="7"/>
  <c r="L58" i="6"/>
  <c r="K57" i="6"/>
  <c r="L58" i="4"/>
  <c r="K57" i="4"/>
  <c r="L59" i="2"/>
  <c r="K58" i="2"/>
  <c r="L51" i="14"/>
  <c r="K50" i="14"/>
  <c r="L52" i="13"/>
  <c r="K51" i="13"/>
  <c r="K52" i="11"/>
  <c r="L53" i="11"/>
  <c r="L54" i="10"/>
  <c r="K53" i="10"/>
  <c r="L54" i="9"/>
  <c r="K53" i="9"/>
  <c r="K55" i="8"/>
  <c r="L56" i="8"/>
  <c r="L57" i="7"/>
  <c r="K56" i="7"/>
  <c r="L57" i="6"/>
  <c r="K56" i="6"/>
  <c r="L57" i="4"/>
  <c r="K56" i="4"/>
  <c r="L58" i="2"/>
  <c r="K57" i="2"/>
  <c r="K49" i="14"/>
  <c r="L50" i="14"/>
  <c r="L51" i="13"/>
  <c r="K50" i="13"/>
  <c r="L52" i="11"/>
  <c r="K51" i="11"/>
  <c r="K52" i="10"/>
  <c r="L53" i="10"/>
  <c r="K52" i="9"/>
  <c r="L53" i="9"/>
  <c r="K54" i="8"/>
  <c r="L55" i="8"/>
  <c r="L56" i="7"/>
  <c r="K55" i="7"/>
  <c r="L56" i="6"/>
  <c r="K55" i="6"/>
  <c r="L56" i="4"/>
  <c r="K55" i="4"/>
  <c r="L57" i="2"/>
  <c r="K56" i="2"/>
  <c r="L49" i="14"/>
  <c r="K48" i="14"/>
  <c r="L50" i="13"/>
  <c r="K49" i="13"/>
  <c r="L51" i="11"/>
  <c r="K50" i="11"/>
  <c r="K51" i="10"/>
  <c r="L52" i="10"/>
  <c r="L52" i="9"/>
  <c r="K51" i="9"/>
  <c r="L54" i="8"/>
  <c r="K53" i="8"/>
  <c r="L55" i="7"/>
  <c r="K54" i="7"/>
  <c r="L55" i="6"/>
  <c r="K54" i="6"/>
  <c r="L55" i="4"/>
  <c r="K54" i="4"/>
  <c r="L56" i="2"/>
  <c r="K55" i="2"/>
  <c r="K47" i="14"/>
  <c r="L48" i="14"/>
  <c r="K48" i="13"/>
  <c r="L49" i="13"/>
  <c r="K49" i="11"/>
  <c r="L50" i="11"/>
  <c r="K50" i="10"/>
  <c r="L51" i="10"/>
  <c r="K50" i="9"/>
  <c r="L51" i="9"/>
  <c r="L53" i="8"/>
  <c r="K52" i="8"/>
  <c r="K53" i="7"/>
  <c r="L54" i="7"/>
  <c r="L54" i="6"/>
  <c r="K53" i="6"/>
  <c r="L54" i="4"/>
  <c r="K53" i="4"/>
  <c r="L55" i="2"/>
  <c r="K54" i="2"/>
  <c r="L47" i="14"/>
  <c r="K46" i="14"/>
  <c r="K47" i="13"/>
  <c r="L48" i="13"/>
  <c r="L49" i="11"/>
  <c r="K48" i="11"/>
  <c r="L50" i="10"/>
  <c r="K49" i="10"/>
  <c r="K49" i="9"/>
  <c r="L50" i="9"/>
  <c r="L52" i="8"/>
  <c r="K51" i="8"/>
  <c r="L53" i="7"/>
  <c r="K52" i="7"/>
  <c r="K52" i="6"/>
  <c r="L53" i="6"/>
  <c r="L53" i="4"/>
  <c r="K52" i="4"/>
  <c r="L54" i="2"/>
  <c r="K53" i="2"/>
  <c r="L46" i="14"/>
  <c r="K45" i="14"/>
  <c r="K46" i="13"/>
  <c r="L47" i="13"/>
  <c r="K47" i="11"/>
  <c r="L48" i="11"/>
  <c r="L49" i="10"/>
  <c r="K48" i="10"/>
  <c r="L49" i="9"/>
  <c r="K48" i="9"/>
  <c r="K50" i="8"/>
  <c r="L51" i="8"/>
  <c r="K51" i="7"/>
  <c r="L52" i="7"/>
  <c r="L52" i="6"/>
  <c r="K51" i="6"/>
  <c r="L52" i="4"/>
  <c r="K51" i="4"/>
  <c r="L53" i="2"/>
  <c r="K52" i="2"/>
  <c r="K44" i="14"/>
  <c r="L45" i="14"/>
  <c r="L46" i="13"/>
  <c r="K45" i="13"/>
  <c r="L47" i="11"/>
  <c r="K46" i="11"/>
  <c r="L48" i="10"/>
  <c r="K47" i="10"/>
  <c r="L48" i="9"/>
  <c r="K47" i="9"/>
  <c r="L50" i="8"/>
  <c r="K49" i="8"/>
  <c r="L51" i="7"/>
  <c r="K50" i="7"/>
  <c r="L51" i="6"/>
  <c r="K50" i="6"/>
  <c r="L51" i="4"/>
  <c r="K50" i="4"/>
  <c r="K51" i="2"/>
  <c r="L52" i="2"/>
  <c r="K43" i="14"/>
  <c r="L44" i="14"/>
  <c r="K44" i="13"/>
  <c r="L45" i="13"/>
  <c r="L46" i="11"/>
  <c r="K45" i="11"/>
  <c r="K46" i="10"/>
  <c r="L47" i="10"/>
  <c r="K46" i="9"/>
  <c r="L47" i="9"/>
  <c r="L49" i="8"/>
  <c r="K48" i="8"/>
  <c r="K49" i="7"/>
  <c r="L50" i="7"/>
  <c r="K49" i="6"/>
  <c r="L50" i="6"/>
  <c r="L50" i="4"/>
  <c r="K49" i="4"/>
  <c r="K50" i="2"/>
  <c r="L51" i="2"/>
  <c r="L43" i="14"/>
  <c r="K42" i="14"/>
  <c r="L44" i="13"/>
  <c r="K43" i="13"/>
  <c r="L45" i="11"/>
  <c r="K44" i="11"/>
  <c r="K45" i="10"/>
  <c r="L46" i="10"/>
  <c r="L46" i="9"/>
  <c r="K45" i="9"/>
  <c r="L48" i="8"/>
  <c r="K47" i="8"/>
  <c r="L49" i="7"/>
  <c r="K48" i="7"/>
  <c r="K48" i="6"/>
  <c r="L49" i="6"/>
  <c r="L49" i="4"/>
  <c r="K48" i="4"/>
  <c r="L50" i="2"/>
  <c r="K49" i="2"/>
  <c r="K41" i="14"/>
  <c r="L42" i="14"/>
  <c r="K42" i="13"/>
  <c r="L43" i="13"/>
  <c r="L44" i="11"/>
  <c r="K43" i="11"/>
  <c r="L45" i="10"/>
  <c r="K44" i="10"/>
  <c r="L45" i="9"/>
  <c r="K44" i="9"/>
  <c r="K46" i="8"/>
  <c r="L47" i="8"/>
  <c r="L48" i="7"/>
  <c r="K47" i="7"/>
  <c r="L48" i="6"/>
  <c r="K47" i="6"/>
  <c r="L48" i="4"/>
  <c r="K47" i="4"/>
  <c r="K48" i="2"/>
  <c r="L49" i="2"/>
  <c r="L41" i="14"/>
  <c r="K40" i="14"/>
  <c r="L42" i="13"/>
  <c r="K41" i="13"/>
  <c r="L43" i="11"/>
  <c r="K42" i="11"/>
  <c r="K43" i="10"/>
  <c r="L44" i="10"/>
  <c r="L44" i="9"/>
  <c r="K43" i="9"/>
  <c r="L46" i="8"/>
  <c r="K45" i="8"/>
  <c r="L47" i="7"/>
  <c r="K46" i="7"/>
  <c r="K46" i="6"/>
  <c r="L47" i="6"/>
  <c r="L47" i="4"/>
  <c r="K46" i="4"/>
  <c r="K47" i="2"/>
  <c r="L48" i="2"/>
  <c r="K39" i="14"/>
  <c r="L40" i="14"/>
  <c r="L41" i="13"/>
  <c r="K40" i="13"/>
  <c r="K41" i="11"/>
  <c r="L42" i="11"/>
  <c r="L43" i="10"/>
  <c r="K42" i="10"/>
  <c r="K42" i="9"/>
  <c r="L43" i="9"/>
  <c r="L45" i="8"/>
  <c r="K44" i="8"/>
  <c r="L46" i="7"/>
  <c r="K45" i="7"/>
  <c r="L46" i="6"/>
  <c r="K45" i="6"/>
  <c r="L46" i="4"/>
  <c r="K45" i="4"/>
  <c r="L47" i="2"/>
  <c r="K46" i="2"/>
  <c r="L39" i="14"/>
  <c r="K38" i="14"/>
  <c r="K39" i="13"/>
  <c r="L40" i="13"/>
  <c r="L41" i="11"/>
  <c r="K40" i="11"/>
  <c r="L42" i="10"/>
  <c r="K41" i="10"/>
  <c r="K41" i="9"/>
  <c r="L42" i="9"/>
  <c r="L44" i="8"/>
  <c r="K43" i="8"/>
  <c r="L45" i="7"/>
  <c r="K44" i="7"/>
  <c r="L45" i="6"/>
  <c r="K44" i="6"/>
  <c r="L45" i="4"/>
  <c r="K44" i="4"/>
  <c r="L46" i="2"/>
  <c r="K45" i="2"/>
  <c r="L38" i="14"/>
  <c r="K37" i="14"/>
  <c r="K38" i="13"/>
  <c r="L39" i="13"/>
  <c r="K39" i="11"/>
  <c r="L40" i="11"/>
  <c r="L41" i="10"/>
  <c r="K40" i="10"/>
  <c r="L41" i="9"/>
  <c r="K40" i="9"/>
  <c r="L43" i="8"/>
  <c r="K42" i="8"/>
  <c r="K43" i="7"/>
  <c r="L44" i="7"/>
  <c r="L44" i="6"/>
  <c r="K43" i="6"/>
  <c r="L44" i="4"/>
  <c r="K43" i="4"/>
  <c r="L45" i="2"/>
  <c r="K44" i="2"/>
  <c r="K36" i="14"/>
  <c r="L37" i="14"/>
  <c r="K37" i="13"/>
  <c r="L38" i="13"/>
  <c r="L39" i="11"/>
  <c r="K38" i="11"/>
  <c r="L40" i="10"/>
  <c r="K39" i="10"/>
  <c r="K39" i="9"/>
  <c r="L40" i="9"/>
  <c r="L42" i="8"/>
  <c r="K41" i="8"/>
  <c r="L43" i="7"/>
  <c r="K42" i="7"/>
  <c r="L43" i="6"/>
  <c r="K42" i="6"/>
  <c r="L43" i="4"/>
  <c r="K42" i="4"/>
  <c r="K43" i="2"/>
  <c r="L44" i="2"/>
  <c r="L36" i="14"/>
  <c r="K35" i="14"/>
  <c r="K36" i="13"/>
  <c r="L37" i="13"/>
  <c r="L38" i="11"/>
  <c r="K37" i="11"/>
  <c r="K38" i="10"/>
  <c r="L39" i="10"/>
  <c r="K38" i="9"/>
  <c r="L39" i="9"/>
  <c r="L41" i="8"/>
  <c r="K40" i="8"/>
  <c r="L42" i="7"/>
  <c r="K41" i="7"/>
  <c r="K41" i="6"/>
  <c r="L42" i="6"/>
  <c r="L42" i="4"/>
  <c r="K41" i="4"/>
  <c r="K42" i="2"/>
  <c r="L43" i="2"/>
  <c r="L35" i="14"/>
  <c r="K34" i="14"/>
  <c r="L36" i="13"/>
  <c r="K35" i="13"/>
  <c r="L37" i="11"/>
  <c r="K36" i="11"/>
  <c r="K37" i="10"/>
  <c r="L38" i="10"/>
  <c r="L38" i="9"/>
  <c r="K37" i="9"/>
  <c r="L40" i="8"/>
  <c r="K39" i="8"/>
  <c r="K40" i="7"/>
  <c r="L41" i="7"/>
  <c r="K40" i="6"/>
  <c r="L41" i="6"/>
  <c r="L41" i="4"/>
  <c r="K40" i="4"/>
  <c r="L42" i="2"/>
  <c r="K41" i="2"/>
  <c r="K33" i="14"/>
  <c r="L34" i="14"/>
  <c r="K34" i="13"/>
  <c r="L35" i="13"/>
  <c r="L36" i="11"/>
  <c r="K35" i="11"/>
  <c r="L37" i="10"/>
  <c r="K36" i="10"/>
  <c r="L37" i="9"/>
  <c r="K36" i="9"/>
  <c r="K38" i="8"/>
  <c r="L39" i="8"/>
  <c r="L40" i="7"/>
  <c r="K39" i="7"/>
  <c r="L40" i="6"/>
  <c r="K39" i="6"/>
  <c r="L40" i="4"/>
  <c r="K39" i="4"/>
  <c r="K40" i="2"/>
  <c r="L41" i="2"/>
  <c r="L33" i="14"/>
  <c r="K32" i="14"/>
  <c r="L34" i="13"/>
  <c r="K33" i="13"/>
  <c r="L35" i="11"/>
  <c r="K34" i="11"/>
  <c r="K35" i="10"/>
  <c r="L36" i="10"/>
  <c r="L36" i="9"/>
  <c r="K35" i="9"/>
  <c r="L38" i="8"/>
  <c r="K37" i="8"/>
  <c r="L39" i="7"/>
  <c r="K38" i="7"/>
  <c r="K38" i="6"/>
  <c r="L39" i="6"/>
  <c r="L39" i="4"/>
  <c r="K38" i="4"/>
  <c r="K39" i="2"/>
  <c r="L40" i="2"/>
  <c r="K31" i="14"/>
  <c r="L32" i="14"/>
  <c r="K32" i="13"/>
  <c r="L33" i="13"/>
  <c r="K33" i="11"/>
  <c r="L34" i="11"/>
  <c r="L35" i="10"/>
  <c r="K34" i="10"/>
  <c r="K34" i="9"/>
  <c r="L35" i="9"/>
  <c r="L37" i="8"/>
  <c r="K36" i="8"/>
  <c r="K37" i="7"/>
  <c r="L38" i="7"/>
  <c r="L38" i="6"/>
  <c r="K37" i="6"/>
  <c r="L38" i="4"/>
  <c r="K37" i="4"/>
  <c r="L39" i="2"/>
  <c r="K38" i="2"/>
  <c r="L31" i="14"/>
  <c r="K30" i="14"/>
  <c r="L32" i="13"/>
  <c r="K31" i="13"/>
  <c r="L33" i="11"/>
  <c r="K32" i="11"/>
  <c r="K33" i="10"/>
  <c r="L34" i="10"/>
  <c r="K33" i="9"/>
  <c r="L34" i="9"/>
  <c r="L36" i="8"/>
  <c r="K35" i="8"/>
  <c r="L37" i="7"/>
  <c r="K36" i="7"/>
  <c r="K36" i="6"/>
  <c r="L37" i="6"/>
  <c r="L37" i="4"/>
  <c r="K36" i="4"/>
  <c r="L38" i="2"/>
  <c r="K37" i="2"/>
  <c r="L30" i="14"/>
  <c r="K29" i="14"/>
  <c r="K30" i="13"/>
  <c r="L31" i="13"/>
  <c r="K31" i="11"/>
  <c r="L32" i="11"/>
  <c r="L33" i="10"/>
  <c r="K32" i="10"/>
  <c r="L33" i="9"/>
  <c r="K32" i="9"/>
  <c r="K34" i="8"/>
  <c r="L35" i="8"/>
  <c r="K35" i="7"/>
  <c r="L36" i="7"/>
  <c r="K35" i="6"/>
  <c r="L36" i="6"/>
  <c r="L36" i="4"/>
  <c r="K35" i="4"/>
  <c r="L37" i="2"/>
  <c r="K36" i="2"/>
  <c r="L29" i="14"/>
  <c r="K28" i="14"/>
  <c r="K29" i="13"/>
  <c r="L30" i="13"/>
  <c r="L31" i="11"/>
  <c r="K30" i="11"/>
  <c r="L32" i="10"/>
  <c r="K31" i="10"/>
  <c r="K31" i="9"/>
  <c r="L32" i="9"/>
  <c r="L34" i="8"/>
  <c r="K33" i="8"/>
  <c r="L35" i="7"/>
  <c r="K34" i="7"/>
  <c r="L35" i="6"/>
  <c r="K34" i="6"/>
  <c r="L35" i="4"/>
  <c r="K34" i="4"/>
  <c r="K35" i="2"/>
  <c r="L36" i="2"/>
  <c r="K27" i="14"/>
  <c r="L28" i="14"/>
  <c r="K28" i="13"/>
  <c r="L29" i="13"/>
  <c r="L30" i="11"/>
  <c r="K29" i="11"/>
  <c r="L31" i="10"/>
  <c r="K30" i="10"/>
  <c r="K30" i="9"/>
  <c r="L31" i="9"/>
  <c r="L33" i="8"/>
  <c r="K32" i="8"/>
  <c r="L34" i="7"/>
  <c r="K33" i="7"/>
  <c r="L34" i="6"/>
  <c r="K33" i="6"/>
  <c r="L34" i="4"/>
  <c r="K33" i="4"/>
  <c r="K34" i="2"/>
  <c r="L35" i="2"/>
  <c r="L27" i="14"/>
  <c r="K26" i="14"/>
  <c r="K27" i="13"/>
  <c r="L28" i="13"/>
  <c r="L29" i="11"/>
  <c r="K28" i="11"/>
  <c r="L30" i="10"/>
  <c r="K29" i="10"/>
  <c r="L30" i="9"/>
  <c r="K29" i="9"/>
  <c r="L32" i="8"/>
  <c r="K31" i="8"/>
  <c r="K32" i="7"/>
  <c r="L33" i="7"/>
  <c r="L33" i="6"/>
  <c r="K32" i="6"/>
  <c r="L33" i="4"/>
  <c r="K32" i="4"/>
  <c r="L34" i="2"/>
  <c r="K33" i="2"/>
  <c r="L26" i="14"/>
  <c r="K25" i="14"/>
  <c r="L27" i="13"/>
  <c r="K26" i="13"/>
  <c r="L28" i="11"/>
  <c r="K27" i="11"/>
  <c r="L29" i="10"/>
  <c r="K28" i="10"/>
  <c r="L29" i="9"/>
  <c r="K28" i="9"/>
  <c r="K30" i="8"/>
  <c r="L31" i="8"/>
  <c r="L32" i="7"/>
  <c r="K31" i="7"/>
  <c r="L32" i="6"/>
  <c r="K31" i="6"/>
  <c r="L32" i="4"/>
  <c r="K31" i="4"/>
  <c r="K32" i="2"/>
  <c r="L33" i="2"/>
  <c r="L25" i="14"/>
  <c r="K24" i="14"/>
  <c r="L26" i="13"/>
  <c r="K25" i="13"/>
  <c r="L27" i="11"/>
  <c r="K26" i="11"/>
  <c r="K27" i="10"/>
  <c r="L28" i="10"/>
  <c r="L28" i="9"/>
  <c r="K27" i="9"/>
  <c r="L30" i="8"/>
  <c r="K29" i="8"/>
  <c r="L31" i="7"/>
  <c r="K30" i="7"/>
  <c r="L31" i="6"/>
  <c r="K30" i="6"/>
  <c r="L31" i="4"/>
  <c r="K30" i="4"/>
  <c r="K31" i="2"/>
  <c r="L32" i="2"/>
  <c r="K23" i="14"/>
  <c r="L24" i="14"/>
  <c r="K24" i="13"/>
  <c r="L25" i="13"/>
  <c r="L26" i="11"/>
  <c r="K25" i="11"/>
  <c r="L27" i="10"/>
  <c r="K26" i="10"/>
  <c r="K26" i="9"/>
  <c r="L27" i="9"/>
  <c r="L29" i="8"/>
  <c r="K28" i="8"/>
  <c r="K29" i="7"/>
  <c r="L30" i="7"/>
  <c r="L30" i="6"/>
  <c r="K29" i="6"/>
  <c r="L30" i="4"/>
  <c r="K29" i="4"/>
  <c r="L31" i="2"/>
  <c r="K30" i="2"/>
  <c r="L23" i="14"/>
  <c r="K22" i="14"/>
  <c r="K23" i="13"/>
  <c r="L24" i="13"/>
  <c r="L25" i="11"/>
  <c r="K24" i="11"/>
  <c r="L26" i="10"/>
  <c r="K25" i="10"/>
  <c r="K25" i="9"/>
  <c r="L26" i="9"/>
  <c r="L28" i="8"/>
  <c r="K27" i="8"/>
  <c r="L29" i="7"/>
  <c r="K28" i="7"/>
  <c r="K28" i="6"/>
  <c r="L29" i="6"/>
  <c r="L29" i="4"/>
  <c r="K28" i="4"/>
  <c r="L30" i="2"/>
  <c r="K29" i="2"/>
  <c r="K21" i="14"/>
  <c r="L22" i="14"/>
  <c r="L23" i="13"/>
  <c r="K22" i="13"/>
  <c r="K23" i="11"/>
  <c r="L24" i="11"/>
  <c r="K24" i="10"/>
  <c r="L25" i="10"/>
  <c r="L25" i="9"/>
  <c r="K24" i="9"/>
  <c r="L27" i="8"/>
  <c r="K26" i="8"/>
  <c r="K27" i="7"/>
  <c r="L28" i="7"/>
  <c r="K27" i="6"/>
  <c r="L28" i="6"/>
  <c r="L28" i="4"/>
  <c r="K27" i="4"/>
  <c r="L29" i="2"/>
  <c r="K28" i="2"/>
  <c r="K20" i="14"/>
  <c r="L21" i="14"/>
  <c r="K21" i="13"/>
  <c r="L22" i="13"/>
  <c r="L23" i="11"/>
  <c r="K22" i="11"/>
  <c r="K23" i="10"/>
  <c r="L24" i="10"/>
  <c r="K23" i="9"/>
  <c r="L24" i="9"/>
  <c r="L26" i="8"/>
  <c r="K25" i="8"/>
  <c r="L27" i="7"/>
  <c r="K26" i="7"/>
  <c r="L27" i="6"/>
  <c r="K26" i="6"/>
  <c r="L27" i="4"/>
  <c r="K26" i="4"/>
  <c r="K27" i="2"/>
  <c r="L28" i="2"/>
  <c r="L20" i="14"/>
  <c r="K19" i="14"/>
  <c r="K20" i="13"/>
  <c r="L21" i="13"/>
  <c r="L22" i="11"/>
  <c r="K21" i="11"/>
  <c r="L23" i="10"/>
  <c r="K22" i="10"/>
  <c r="K22" i="9"/>
  <c r="L23" i="9"/>
  <c r="L25" i="8"/>
  <c r="K24" i="8"/>
  <c r="L26" i="7"/>
  <c r="K25" i="7"/>
  <c r="L26" i="6"/>
  <c r="K25" i="6"/>
  <c r="L26" i="4"/>
  <c r="K25" i="4"/>
  <c r="K26" i="2"/>
  <c r="L27" i="2"/>
  <c r="L19" i="14"/>
  <c r="K18" i="14"/>
  <c r="L20" i="13"/>
  <c r="K19" i="13"/>
  <c r="L21" i="11"/>
  <c r="K20" i="11"/>
  <c r="L22" i="10"/>
  <c r="K21" i="10"/>
  <c r="L22" i="9"/>
  <c r="K21" i="9"/>
  <c r="K23" i="8"/>
  <c r="L24" i="8"/>
  <c r="K24" i="7"/>
  <c r="L25" i="7"/>
  <c r="L25" i="6"/>
  <c r="K24" i="6"/>
  <c r="L25" i="4"/>
  <c r="K24" i="4"/>
  <c r="L26" i="2"/>
  <c r="K25" i="2"/>
  <c r="K17" i="14"/>
  <c r="L18" i="14"/>
  <c r="L19" i="13"/>
  <c r="K18" i="13"/>
  <c r="K19" i="11"/>
  <c r="L20" i="11"/>
  <c r="K20" i="10"/>
  <c r="L21" i="10"/>
  <c r="L21" i="9"/>
  <c r="K20" i="9"/>
  <c r="K22" i="8"/>
  <c r="L23" i="8"/>
  <c r="L24" i="7"/>
  <c r="K23" i="7"/>
  <c r="L24" i="6"/>
  <c r="K23" i="6"/>
  <c r="K23" i="4"/>
  <c r="L24" i="4"/>
  <c r="K24" i="2"/>
  <c r="L25" i="2"/>
  <c r="L17" i="14"/>
  <c r="K16" i="14"/>
  <c r="L18" i="13"/>
  <c r="K17" i="13"/>
  <c r="L19" i="11"/>
  <c r="K18" i="11"/>
  <c r="K19" i="10"/>
  <c r="L20" i="10"/>
  <c r="L20" i="9"/>
  <c r="K19" i="9"/>
  <c r="L22" i="8"/>
  <c r="K21" i="8"/>
  <c r="L23" i="7"/>
  <c r="K22" i="7"/>
  <c r="L23" i="6"/>
  <c r="K22" i="6"/>
  <c r="K22" i="4"/>
  <c r="L23" i="4"/>
  <c r="K23" i="2"/>
  <c r="L24" i="2"/>
  <c r="L16" i="14"/>
  <c r="K15" i="14"/>
  <c r="K16" i="13"/>
  <c r="L17" i="13"/>
  <c r="L18" i="11"/>
  <c r="K17" i="11"/>
  <c r="L19" i="10"/>
  <c r="K18" i="10"/>
  <c r="K18" i="9"/>
  <c r="L19" i="9"/>
  <c r="L21" i="8"/>
  <c r="K20" i="8"/>
  <c r="K21" i="7"/>
  <c r="L22" i="7"/>
  <c r="L22" i="6"/>
  <c r="K21" i="6"/>
  <c r="L22" i="4"/>
  <c r="K21" i="4"/>
  <c r="L23" i="2"/>
  <c r="K22" i="2"/>
  <c r="L15" i="14"/>
  <c r="K14" i="14"/>
  <c r="K15" i="13"/>
  <c r="L16" i="13"/>
  <c r="L17" i="11"/>
  <c r="K16" i="11"/>
  <c r="L18" i="10"/>
  <c r="K17" i="10"/>
  <c r="K17" i="9"/>
  <c r="L18" i="9"/>
  <c r="L20" i="8"/>
  <c r="K19" i="8"/>
  <c r="L21" i="7"/>
  <c r="K20" i="7"/>
  <c r="L21" i="6"/>
  <c r="K20" i="6"/>
  <c r="K20" i="4"/>
  <c r="L21" i="4"/>
  <c r="L22" i="2"/>
  <c r="K21" i="2"/>
  <c r="K13" i="14"/>
  <c r="L14" i="14"/>
  <c r="K14" i="13"/>
  <c r="L15" i="13"/>
  <c r="K15" i="11"/>
  <c r="L16" i="11"/>
  <c r="K16" i="10"/>
  <c r="L17" i="10"/>
  <c r="L17" i="9"/>
  <c r="K16" i="9"/>
  <c r="K18" i="8"/>
  <c r="L19" i="8"/>
  <c r="K19" i="7"/>
  <c r="L20" i="7"/>
  <c r="K19" i="6"/>
  <c r="L20" i="6"/>
  <c r="K19" i="4"/>
  <c r="L20" i="4"/>
  <c r="L21" i="2"/>
  <c r="K20" i="2"/>
  <c r="K12" i="14"/>
  <c r="L13" i="14"/>
  <c r="L14" i="13"/>
  <c r="K13" i="13"/>
  <c r="L15" i="11"/>
  <c r="K14" i="11"/>
  <c r="L16" i="10"/>
  <c r="K15" i="10"/>
  <c r="K15" i="9"/>
  <c r="L16" i="9"/>
  <c r="L18" i="8"/>
  <c r="K17" i="8"/>
  <c r="L19" i="7"/>
  <c r="K18" i="7"/>
  <c r="K18" i="6"/>
  <c r="L19" i="6"/>
  <c r="K18" i="4"/>
  <c r="L19" i="4"/>
  <c r="K19" i="2"/>
  <c r="L20" i="2"/>
  <c r="K11" i="14"/>
  <c r="L12" i="14"/>
  <c r="K12" i="13"/>
  <c r="L13" i="13"/>
  <c r="K13" i="11"/>
  <c r="L14" i="11"/>
  <c r="K14" i="10"/>
  <c r="L15" i="10"/>
  <c r="L15" i="9"/>
  <c r="K14" i="9"/>
  <c r="L17" i="8"/>
  <c r="K16" i="8"/>
  <c r="L18" i="7"/>
  <c r="K17" i="7"/>
  <c r="L18" i="6"/>
  <c r="K17" i="6"/>
  <c r="L18" i="4"/>
  <c r="K17" i="4"/>
  <c r="K18" i="2"/>
  <c r="L19" i="2"/>
  <c r="L11" i="14"/>
  <c r="K10" i="14"/>
  <c r="L12" i="13"/>
  <c r="K11" i="13"/>
  <c r="L13" i="11"/>
  <c r="K12" i="11"/>
  <c r="L14" i="10"/>
  <c r="K13" i="10"/>
  <c r="L14" i="9"/>
  <c r="K13" i="9"/>
  <c r="L16" i="8"/>
  <c r="K15" i="8"/>
  <c r="K16" i="7"/>
  <c r="L17" i="7"/>
  <c r="K16" i="6"/>
  <c r="L17" i="6"/>
  <c r="L17" i="4"/>
  <c r="K16" i="4"/>
  <c r="L18" i="2"/>
  <c r="K17" i="2"/>
  <c r="K9" i="14"/>
  <c r="L9" i="14"/>
  <c r="L10" i="14"/>
  <c r="L11" i="13"/>
  <c r="K10" i="13"/>
  <c r="K11" i="11"/>
  <c r="L12" i="11"/>
  <c r="K12" i="10"/>
  <c r="L13" i="10"/>
  <c r="L13" i="9"/>
  <c r="K12" i="9"/>
  <c r="L15" i="8"/>
  <c r="K14" i="8"/>
  <c r="L16" i="7"/>
  <c r="K15" i="7"/>
  <c r="K15" i="6"/>
  <c r="L16" i="6"/>
  <c r="L16" i="4"/>
  <c r="K15" i="4"/>
  <c r="K16" i="2"/>
  <c r="L17" i="2"/>
  <c r="L10" i="13"/>
  <c r="K9" i="13"/>
  <c r="L9" i="13"/>
  <c r="L11" i="11"/>
  <c r="K10" i="11"/>
  <c r="K11" i="10"/>
  <c r="L12" i="10"/>
  <c r="L12" i="9"/>
  <c r="K11" i="9"/>
  <c r="L14" i="8"/>
  <c r="K13" i="8"/>
  <c r="L15" i="7"/>
  <c r="K14" i="7"/>
  <c r="L15" i="6"/>
  <c r="K14" i="6"/>
  <c r="L15" i="4"/>
  <c r="K14" i="4"/>
  <c r="K15" i="2"/>
  <c r="L16" i="2"/>
  <c r="L10" i="11"/>
  <c r="K9" i="11"/>
  <c r="L9" i="11"/>
  <c r="L11" i="10"/>
  <c r="K10" i="10"/>
  <c r="K10" i="9"/>
  <c r="L11" i="9"/>
  <c r="L13" i="8"/>
  <c r="K12" i="8"/>
  <c r="K13" i="7"/>
  <c r="L14" i="7"/>
  <c r="L14" i="6"/>
  <c r="K13" i="6"/>
  <c r="L14" i="4"/>
  <c r="K13" i="4"/>
  <c r="L15" i="2"/>
  <c r="K14" i="2"/>
  <c r="L10" i="10"/>
  <c r="K9" i="10"/>
  <c r="L9" i="10"/>
  <c r="K9" i="9"/>
  <c r="L9" i="9"/>
  <c r="L10" i="9"/>
  <c r="L12" i="8"/>
  <c r="K11" i="8"/>
  <c r="L13" i="7"/>
  <c r="K12" i="7"/>
  <c r="L13" i="6"/>
  <c r="K12" i="6"/>
  <c r="L13" i="4"/>
  <c r="K12" i="4"/>
  <c r="L14" i="2"/>
  <c r="K13" i="2"/>
  <c r="L11" i="8"/>
  <c r="K10" i="8"/>
  <c r="K11" i="7"/>
  <c r="L12" i="7"/>
  <c r="K11" i="6"/>
  <c r="L12" i="6"/>
  <c r="L12" i="4"/>
  <c r="K11" i="4"/>
  <c r="L13" i="2"/>
  <c r="K12" i="2"/>
  <c r="L10" i="8"/>
  <c r="K9" i="8"/>
  <c r="L9" i="8"/>
  <c r="L11" i="7"/>
  <c r="K10" i="7"/>
  <c r="K10" i="6"/>
  <c r="L11" i="6"/>
  <c r="L11" i="4"/>
  <c r="K10" i="4"/>
  <c r="K11" i="2"/>
  <c r="L12" i="2"/>
  <c r="L10" i="7"/>
  <c r="K9" i="7"/>
  <c r="L9" i="7"/>
  <c r="L10" i="6"/>
  <c r="K9" i="6"/>
  <c r="L9" i="6"/>
  <c r="L10" i="4"/>
  <c r="K9" i="4"/>
  <c r="L9" i="4"/>
  <c r="K10" i="2"/>
  <c r="L11" i="2"/>
  <c r="L10" i="2"/>
  <c r="K9" i="2"/>
  <c r="L9" i="2"/>
</calcChain>
</file>

<file path=xl/sharedStrings.xml><?xml version="1.0" encoding="utf-8"?>
<sst xmlns="http://schemas.openxmlformats.org/spreadsheetml/2006/main" count="755" uniqueCount="318">
  <si>
    <r>
      <t xml:space="preserve">Edad x </t>
    </r>
    <r>
      <rPr>
        <vertAlign val="superscript"/>
        <sz val="10"/>
        <rFont val="Arial"/>
        <family val="2"/>
      </rPr>
      <t>(1)</t>
    </r>
  </si>
  <si>
    <t>Defunciones</t>
  </si>
  <si>
    <t>Población</t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</si>
  <si>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</si>
  <si>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</si>
  <si>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</si>
  <si>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</si>
  <si>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</si>
  <si>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</si>
  <si>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</si>
  <si>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</si>
  <si>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(*) Resultados provisionales. A la espera del cálculo exacto de la fracción de los años vividos por las personas fallecidas de cada edad cumplida (columna a(x)), se ha incluido el cálculo ficticio de defunción a mitad de cada año cumplido.</t>
  </si>
  <si>
    <t>(1) x = 100 es el intervalo abierto que comprende a las personas de 100 y más años</t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</si>
  <si>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</si>
  <si>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</si>
  <si>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</si>
  <si>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</si>
  <si>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</si>
  <si>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</si>
  <si>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</si>
  <si>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</si>
  <si>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</si>
  <si>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</si>
  <si>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</si>
  <si>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Edad</t>
  </si>
  <si>
    <t>100 y más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</si>
  <si>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</si>
  <si>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Esperanza de vida de Getafe desde 2010 por edad. Total población</t>
  </si>
  <si>
    <t>Tabla de mortalidad para el total de la población. Getafe 2016 (*)</t>
  </si>
  <si>
    <t>Tabla de mortalidad para el total de la población. Getafe 2015 (*)</t>
  </si>
  <si>
    <t>Tabla de mortalidad para el total de la población. Getafe 2014 (*)</t>
  </si>
  <si>
    <t>Tabla de mortalidad para el total de la población. Getafe 2013 (*)</t>
  </si>
  <si>
    <t>Tabla de mortalidad para el total de la población. Getafe 2012 (*)</t>
  </si>
  <si>
    <t>Tabla de mortalidad para el total de la población. Getafe 2011 (*)</t>
  </si>
  <si>
    <t>Tabla de mortalidad para el total de la población. Getafe 2010 (*)</t>
  </si>
  <si>
    <t>Tabla de mortalidad para el total de la población. Getafe 2017 (*)</t>
  </si>
  <si>
    <t>0,0073</t>
  </si>
  <si>
    <t>0,0521</t>
  </si>
  <si>
    <t>0,0000</t>
  </si>
  <si>
    <t>0,4055</t>
  </si>
  <si>
    <t>0,4411</t>
  </si>
  <si>
    <t>0,1110</t>
  </si>
  <si>
    <t>0,9753</t>
  </si>
  <si>
    <t>0,5863</t>
  </si>
  <si>
    <t>0,5014</t>
  </si>
  <si>
    <t>0,5699</t>
  </si>
  <si>
    <t>0,2589</t>
  </si>
  <si>
    <t>0,4502</t>
  </si>
  <si>
    <t>0,7767</t>
  </si>
  <si>
    <t>0,5032</t>
  </si>
  <si>
    <t>0,3137</t>
  </si>
  <si>
    <t>0,5521</t>
  </si>
  <si>
    <t>0,6247</t>
  </si>
  <si>
    <t>0,2822</t>
  </si>
  <si>
    <t>0,3041</t>
  </si>
  <si>
    <t>0,5076</t>
  </si>
  <si>
    <t>0,6790</t>
  </si>
  <si>
    <t>0,4990</t>
  </si>
  <si>
    <t>0,3952</t>
  </si>
  <si>
    <t>0,7064</t>
  </si>
  <si>
    <t>0,4277</t>
  </si>
  <si>
    <t>0,6877</t>
  </si>
  <si>
    <t>0,4673</t>
  </si>
  <si>
    <t>0,5644</t>
  </si>
  <si>
    <t>0,5636</t>
  </si>
  <si>
    <t>0,7863</t>
  </si>
  <si>
    <t>0,6575</t>
  </si>
  <si>
    <t>0,4521</t>
  </si>
  <si>
    <t>0,6125</t>
  </si>
  <si>
    <t>0,4921</t>
  </si>
  <si>
    <t>0,4274</t>
  </si>
  <si>
    <t>0,4834</t>
  </si>
  <si>
    <t>0,5945</t>
  </si>
  <si>
    <t>0,4817</t>
  </si>
  <si>
    <t>0,5163</t>
  </si>
  <si>
    <t>0,6064</t>
  </si>
  <si>
    <t>0,4551</t>
  </si>
  <si>
    <t>0,4813</t>
  </si>
  <si>
    <t>0,4830</t>
  </si>
  <si>
    <t>0,3719</t>
  </si>
  <si>
    <t>0,4086</t>
  </si>
  <si>
    <t>0,5047</t>
  </si>
  <si>
    <t>0,6075</t>
  </si>
  <si>
    <t>0,5189</t>
  </si>
  <si>
    <t>0,5061</t>
  </si>
  <si>
    <t>0,5314</t>
  </si>
  <si>
    <t>0,4451</t>
  </si>
  <si>
    <t>0,4883</t>
  </si>
  <si>
    <t>0,5816</t>
  </si>
  <si>
    <t>0,5114</t>
  </si>
  <si>
    <t>0,4387</t>
  </si>
  <si>
    <t>0,3691</t>
  </si>
  <si>
    <t>0,5172</t>
  </si>
  <si>
    <t>0,5291</t>
  </si>
  <si>
    <t>0,5898</t>
  </si>
  <si>
    <t>0,4242</t>
  </si>
  <si>
    <t>0,4701</t>
  </si>
  <si>
    <t>0,5028</t>
  </si>
  <si>
    <t>0,3853</t>
  </si>
  <si>
    <t>0,5022</t>
  </si>
  <si>
    <t>0,4322</t>
  </si>
  <si>
    <t>0,5040</t>
  </si>
  <si>
    <t>0,4894</t>
  </si>
  <si>
    <t>0,5916</t>
  </si>
  <si>
    <t>0,2356</t>
  </si>
  <si>
    <t>0,5108</t>
  </si>
  <si>
    <t>0,4769</t>
  </si>
  <si>
    <t>0,1134</t>
  </si>
  <si>
    <t>0,2411</t>
  </si>
  <si>
    <t>0,0959</t>
  </si>
  <si>
    <t>0,9205</t>
  </si>
  <si>
    <t>0,8959</t>
  </si>
  <si>
    <t>0,6863</t>
  </si>
  <si>
    <t>0,5671</t>
  </si>
  <si>
    <t>0,3452</t>
  </si>
  <si>
    <t>0,5425</t>
  </si>
  <si>
    <t>0,9123</t>
  </si>
  <si>
    <t>0,4904</t>
  </si>
  <si>
    <t>0,5068</t>
  </si>
  <si>
    <t>0,3732</t>
  </si>
  <si>
    <t>0,6228</t>
  </si>
  <si>
    <t>0,4342</t>
  </si>
  <si>
    <t>0,7251</t>
  </si>
  <si>
    <t>0,6183</t>
  </si>
  <si>
    <t>0,7858</t>
  </si>
  <si>
    <t>0,3699</t>
  </si>
  <si>
    <t>0,4763</t>
  </si>
  <si>
    <t>0,5540</t>
  </si>
  <si>
    <t>0,4082</t>
  </si>
  <si>
    <t>0,5205</t>
  </si>
  <si>
    <t>0,5731</t>
  </si>
  <si>
    <t>0,6229</t>
  </si>
  <si>
    <t>0,5757</t>
  </si>
  <si>
    <t>0,5466</t>
  </si>
  <si>
    <t>0,6192</t>
  </si>
  <si>
    <t>0,7307</t>
  </si>
  <si>
    <t>0,5712</t>
  </si>
  <si>
    <t>0,6202</t>
  </si>
  <si>
    <t>0,5574</t>
  </si>
  <si>
    <t>0,3781</t>
  </si>
  <si>
    <t>0,6389</t>
  </si>
  <si>
    <t>0,4603</t>
  </si>
  <si>
    <t>0,5821</t>
  </si>
  <si>
    <t>0,5012</t>
  </si>
  <si>
    <t>0,4988</t>
  </si>
  <si>
    <t>0,5223</t>
  </si>
  <si>
    <t>0,5511</t>
  </si>
  <si>
    <t>0,4442</t>
  </si>
  <si>
    <t>0,3998</t>
  </si>
  <si>
    <t>0,5399</t>
  </si>
  <si>
    <t>0,4586</t>
  </si>
  <si>
    <t>0,5485</t>
  </si>
  <si>
    <t>0,5290</t>
  </si>
  <si>
    <t>0,5335</t>
  </si>
  <si>
    <t>0,5392</t>
  </si>
  <si>
    <t>0,4985</t>
  </si>
  <si>
    <t>0,4910</t>
  </si>
  <si>
    <t>0,5190</t>
  </si>
  <si>
    <t>0,5525</t>
  </si>
  <si>
    <t>0,5123</t>
  </si>
  <si>
    <t>0,3914</t>
  </si>
  <si>
    <t>0,5344</t>
  </si>
  <si>
    <t>0,4501</t>
  </si>
  <si>
    <t>0,5324</t>
  </si>
  <si>
    <t>0,5726</t>
  </si>
  <si>
    <t>0,5470</t>
  </si>
  <si>
    <t>0,4588</t>
  </si>
  <si>
    <t>0,5229</t>
  </si>
  <si>
    <t>0,3716</t>
  </si>
  <si>
    <t>0,4114</t>
  </si>
  <si>
    <t>0,5376</t>
  </si>
  <si>
    <t>0,3644</t>
  </si>
  <si>
    <t>0,5199</t>
  </si>
  <si>
    <t>0,2254</t>
  </si>
  <si>
    <t>0,1175</t>
  </si>
  <si>
    <t>0,1995</t>
  </si>
  <si>
    <t>0,6776</t>
  </si>
  <si>
    <t>0,3607</t>
  </si>
  <si>
    <t>0,6393</t>
  </si>
  <si>
    <t>0,4344</t>
  </si>
  <si>
    <t>0,6571</t>
  </si>
  <si>
    <t>0,5000</t>
  </si>
  <si>
    <t>0,2523</t>
  </si>
  <si>
    <t>0,4836</t>
  </si>
  <si>
    <t>0,7022</t>
  </si>
  <si>
    <t>0,3190</t>
  </si>
  <si>
    <t>0,4795</t>
  </si>
  <si>
    <t>0,0410</t>
  </si>
  <si>
    <t>0,6102</t>
  </si>
  <si>
    <t>0,5867</t>
  </si>
  <si>
    <t>0,9918</t>
  </si>
  <si>
    <t>0,6066</t>
  </si>
  <si>
    <t>0,4310</t>
  </si>
  <si>
    <t>0,5041</t>
  </si>
  <si>
    <t>0,7311</t>
  </si>
  <si>
    <t>0,6483</t>
  </si>
  <si>
    <t>0,4877</t>
  </si>
  <si>
    <t>0,3684</t>
  </si>
  <si>
    <t>0,4313</t>
  </si>
  <si>
    <t>0,4982</t>
  </si>
  <si>
    <t>0,6612</t>
  </si>
  <si>
    <t>0,4966</t>
  </si>
  <si>
    <t>0,3298</t>
  </si>
  <si>
    <t>0,5907</t>
  </si>
  <si>
    <t>0,4572</t>
  </si>
  <si>
    <t>0,4973</t>
  </si>
  <si>
    <t>0,4365</t>
  </si>
  <si>
    <t>0,4389</t>
  </si>
  <si>
    <t>0,5999</t>
  </si>
  <si>
    <t>0,5215</t>
  </si>
  <si>
    <t>0,5687</t>
  </si>
  <si>
    <t>0,5315</t>
  </si>
  <si>
    <t>0,4059</t>
  </si>
  <si>
    <t>0,4695</t>
  </si>
  <si>
    <t>0,4775</t>
  </si>
  <si>
    <t>0,4537</t>
  </si>
  <si>
    <t>0,5020</t>
  </si>
  <si>
    <t>0,4465</t>
  </si>
  <si>
    <t>0,4332</t>
  </si>
  <si>
    <t>0,4884</t>
  </si>
  <si>
    <t>0,5389</t>
  </si>
  <si>
    <t>0,5034</t>
  </si>
  <si>
    <t>0,4853</t>
  </si>
  <si>
    <t>0,4782</t>
  </si>
  <si>
    <t>0,4173</t>
  </si>
  <si>
    <t>0,4872</t>
  </si>
  <si>
    <t>0,4514</t>
  </si>
  <si>
    <t>0,4579</t>
  </si>
  <si>
    <t>0,3976</t>
  </si>
  <si>
    <t>0,5513</t>
  </si>
  <si>
    <t>0,5197</t>
  </si>
  <si>
    <t>0,4995</t>
  </si>
  <si>
    <t>0,4167</t>
  </si>
  <si>
    <t>0,5101</t>
  </si>
  <si>
    <t>0,5137</t>
  </si>
  <si>
    <t>0,4919</t>
  </si>
  <si>
    <t>0,5305</t>
  </si>
  <si>
    <t>0,3527</t>
  </si>
  <si>
    <t>0,5753</t>
  </si>
  <si>
    <t>0,4713</t>
  </si>
  <si>
    <t>0,1699</t>
  </si>
  <si>
    <t>0,6849</t>
  </si>
  <si>
    <t>0,8658</t>
  </si>
  <si>
    <t>0,4192</t>
  </si>
  <si>
    <t>0,8164</t>
  </si>
  <si>
    <t>0,6301</t>
  </si>
  <si>
    <t>0,6986</t>
  </si>
  <si>
    <t>0,7534</t>
  </si>
  <si>
    <t>0,2932</t>
  </si>
  <si>
    <t>0,9781</t>
  </si>
  <si>
    <t>0,5171</t>
  </si>
  <si>
    <t>0,6144</t>
  </si>
  <si>
    <t>0,3651</t>
  </si>
  <si>
    <t>0,6091</t>
  </si>
  <si>
    <t>0,3000</t>
  </si>
  <si>
    <t>0,4174</t>
  </si>
  <si>
    <t>0,7265</t>
  </si>
  <si>
    <t>0,1233</t>
  </si>
  <si>
    <t>0,4993</t>
  </si>
  <si>
    <t>0,5447</t>
  </si>
  <si>
    <t>0,3196</t>
  </si>
  <si>
    <t>0,4116</t>
  </si>
  <si>
    <t>0,4196</t>
  </si>
  <si>
    <t>0,4908</t>
  </si>
  <si>
    <t>0,7616</t>
  </si>
  <si>
    <t>0,5083</t>
  </si>
  <si>
    <t>0,3033</t>
  </si>
  <si>
    <t>0,5168</t>
  </si>
  <si>
    <t>0,4665</t>
  </si>
  <si>
    <t>0,4842</t>
  </si>
  <si>
    <t>0,6565</t>
  </si>
  <si>
    <t>0,4405</t>
  </si>
  <si>
    <t>0,6232</t>
  </si>
  <si>
    <t>0,5281</t>
  </si>
  <si>
    <t>0,5036</t>
  </si>
  <si>
    <t>0,4999</t>
  </si>
  <si>
    <t>0,4773</t>
  </si>
  <si>
    <t>0,5436</t>
  </si>
  <si>
    <t>0,4290</t>
  </si>
  <si>
    <t>0,4930</t>
  </si>
  <si>
    <t>0,5238</t>
  </si>
  <si>
    <t>0,6329</t>
  </si>
  <si>
    <t>0,5024</t>
  </si>
  <si>
    <t>0,5709</t>
  </si>
  <si>
    <t>0,4679</t>
  </si>
  <si>
    <t>0,5037</t>
  </si>
  <si>
    <t>0,5113</t>
  </si>
  <si>
    <t>0,4955</t>
  </si>
  <si>
    <t>0,4975</t>
  </si>
  <si>
    <t>0,4184</t>
  </si>
  <si>
    <t>0,4449</t>
  </si>
  <si>
    <t>0,5025</t>
  </si>
  <si>
    <t>0,5952</t>
  </si>
  <si>
    <t>0,5216</t>
  </si>
  <si>
    <t>0,5402</t>
  </si>
  <si>
    <t>0,4474</t>
  </si>
  <si>
    <t>0,4977</t>
  </si>
  <si>
    <t>0,4022</t>
  </si>
  <si>
    <t>0,4668</t>
  </si>
  <si>
    <t>0,3575</t>
  </si>
  <si>
    <t>0,3682</t>
  </si>
  <si>
    <t>Defunciones registradas de residentes de cada edad</t>
  </si>
  <si>
    <t>Población total empadronada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</si>
  <si>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</si>
  <si>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</si>
  <si>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</si>
  <si>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</si>
  <si>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</si>
  <si>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</si>
  <si>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</si>
  <si>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</si>
  <si>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Tabla de mortalidad para el total de la población. Getafe 2018 (*)</t>
  </si>
  <si>
    <t>Tabla de mortalidad para el total de la población. Getafe 2019 (*)</t>
  </si>
  <si>
    <t>Fuente: Dirección General de Economía. Comunidad de Madrid</t>
  </si>
  <si>
    <t>Esperanza de vida de la población residente en Getafe a distintas edades, desde 2010.</t>
  </si>
  <si>
    <t>Tabla de mortalidad para el total de la población. Getafe 2020</t>
  </si>
  <si>
    <t>Tabla de mortalidad para el total de la población. Getafe 2021</t>
  </si>
  <si>
    <t>Tabla de mortalidad para el total de la población. Getafe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</si>
</sst>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0"/>
  </numFmts>
  <fonts count="14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vertAlign val="superscript"/>
      <sz val="10"/>
      <color rgb="FFFF000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color rgb="FF333333"/>
      <name val="Arial"/>
      <family val="2"/>
    </font>
    <font>
      <sz val="9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68">
    <xf numFmtId="0" fontId="0" fillId="0" borderId="0" xfId="0"/>
    <xf numFmtId="0" fontId="0" fillId="0" borderId="0" xfId="0"/>
    <xf numFmtId="3" fontId="0" fillId="0" borderId="0" xfId="0" applyNumberFormat="1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0" fillId="0" borderId="0" xfId="0" applyNumberFormat="1" applyBorder="1"/>
    <xf numFmtId="3" fontId="6" fillId="0" borderId="0" xfId="0" applyNumberFormat="1" applyFont="1"/>
    <xf numFmtId="3" fontId="8" fillId="0" borderId="0" xfId="0" quotePrefix="1" applyNumberFormat="1" applyFont="1" applyBorder="1"/>
    <xf numFmtId="3" fontId="2" fillId="0" borderId="0" xfId="1" applyNumberFormat="1" applyFont="1" applyBorder="1"/>
    <xf numFmtId="3" fontId="7" fillId="0" borderId="0" xfId="0" applyNumberFormat="1" applyFont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0" fontId="9" fillId="0" borderId="0" xfId="0" applyFont="1" applyBorder="1"/>
    <xf numFmtId="0" fontId="9" fillId="0" borderId="2" xfId="0" applyFont="1" applyBorder="1"/>
    <xf numFmtId="3" fontId="9" fillId="2" borderId="0" xfId="0" applyNumberFormat="1" applyFont="1" applyFill="1" applyBorder="1" applyAlignment="1">
      <alignment horizontal="center"/>
    </xf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2" borderId="0" xfId="0" applyNumberFormat="1" applyFont="1" applyFill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/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0" fontId="9" fillId="0" borderId="6" xfId="0" applyFont="1" applyBorder="1"/>
    <xf numFmtId="3" fontId="10" fillId="0" borderId="0" xfId="0" quotePrefix="1" applyNumberFormat="1" applyFont="1" applyBorder="1"/>
    <xf numFmtId="3" fontId="11" fillId="0" borderId="0" xfId="0" applyNumberFormat="1" applyFont="1" applyBorder="1"/>
    <xf numFmtId="0" fontId="11" fillId="0" borderId="0" xfId="0" applyFont="1" applyBorder="1"/>
    <xf numFmtId="0" fontId="11" fillId="0" borderId="0" xfId="0" applyFont="1"/>
    <xf numFmtId="3" fontId="10" fillId="0" borderId="7" xfId="0" applyNumberFormat="1" applyFont="1" applyBorder="1"/>
    <xf numFmtId="3" fontId="11" fillId="0" borderId="0" xfId="0" applyNumberFormat="1" applyFont="1"/>
    <xf numFmtId="3" fontId="10" fillId="0" borderId="7" xfId="0" quotePrefix="1" applyNumberFormat="1" applyFont="1" applyBorder="1"/>
    <xf numFmtId="3" fontId="10" fillId="0" borderId="0" xfId="0" applyNumberFormat="1" applyFont="1" applyBorder="1"/>
    <xf numFmtId="0" fontId="10" fillId="0" borderId="0" xfId="0" applyFont="1" applyBorder="1"/>
    <xf numFmtId="3" fontId="4" fillId="2" borderId="3" xfId="0" applyNumberFormat="1" applyFont="1" applyFill="1" applyBorder="1" applyAlignment="1">
      <alignment horizontal="center"/>
    </xf>
    <xf numFmtId="3" fontId="4" fillId="2" borderId="3" xfId="0" applyNumberFormat="1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0" fontId="9" fillId="0" borderId="0" xfId="0" applyFont="1" applyAlignment="1">
      <alignment horizontal="center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0" fontId="4" fillId="2" borderId="4" xfId="0" applyFont="1" applyFill="1" applyBorder="1" applyAlignment="1">
      <alignment horizontal="center" vertical="top"/>
    </xf>
    <xf numFmtId="3" fontId="4" fillId="2" borderId="4" xfId="0" applyNumberFormat="1" applyFont="1" applyFill="1" applyBorder="1" applyAlignment="1">
      <alignment horizontal="center" vertical="top"/>
    </xf>
    <xf numFmtId="0" fontId="4" fillId="2" borderId="1" xfId="0" applyNumberFormat="1" applyFont="1" applyFill="1" applyBorder="1" applyAlignment="1" applyProtection="1">
      <alignment horizontal="center" vertical="top"/>
    </xf>
    <xf numFmtId="0" fontId="0" fillId="0" borderId="0" xfId="0" applyAlignment="1">
      <alignment horizontal="center"/>
    </xf>
    <xf numFmtId="2" fontId="9" fillId="0" borderId="0" xfId="0" applyNumberFormat="1" applyFont="1" applyBorder="1"/>
    <xf numFmtId="2" fontId="9" fillId="3" borderId="0" xfId="0" applyNumberFormat="1" applyFont="1" applyFill="1" applyBorder="1"/>
    <xf numFmtId="0" fontId="4" fillId="2" borderId="3" xfId="0" applyFont="1" applyFill="1" applyBorder="1" applyAlignment="1">
      <alignment horizontal="center" vertical="top"/>
    </xf>
    <xf numFmtId="2" fontId="9" fillId="0" borderId="0" xfId="0" applyNumberFormat="1" applyFont="1" applyFill="1" applyBorder="1"/>
    <xf numFmtId="3" fontId="4" fillId="0" borderId="0" xfId="0" applyNumberFormat="1" applyFont="1" applyBorder="1"/>
    <xf numFmtId="0" fontId="12" fillId="0" borderId="0" xfId="0" applyFont="1" applyFill="1" applyBorder="1" applyAlignment="1">
      <alignment horizontal="right" vertical="center" wrapText="1"/>
    </xf>
    <xf numFmtId="3" fontId="7" fillId="0" borderId="0" xfId="0" applyNumberFormat="1" applyFont="1" applyFill="1"/>
    <xf numFmtId="3" fontId="13" fillId="0" borderId="0" xfId="0" applyNumberFormat="1" applyFont="1" applyFill="1" applyBorder="1" applyAlignment="1">
      <alignment horizontal="right"/>
    </xf>
    <xf numFmtId="3" fontId="7" fillId="0" borderId="0" xfId="0" applyNumberFormat="1" applyFont="1" applyFill="1" applyBorder="1"/>
    <xf numFmtId="164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 applyAlignment="1">
      <alignment horizontal="right"/>
    </xf>
    <xf numFmtId="3" fontId="4" fillId="2" borderId="3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0" fontId="4" fillId="2" borderId="3" xfId="2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left" vertical="top" wrapText="1"/>
    </xf>
    <xf numFmtId="0" fontId="4" fillId="2" borderId="8" xfId="0" applyFont="1" applyFill="1" applyBorder="1" applyAlignment="1">
      <alignment horizontal="center" vertical="top"/>
    </xf>
    <xf numFmtId="0" fontId="4" fillId="2" borderId="5" xfId="0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</cellXfs>
  <cellStyles count="3">
    <cellStyle name="Normal" xfId="0" builtinId="0"/>
    <cellStyle name="Normal 2" xfId="1"/>
    <cellStyle name="Normal 4" xfId="2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1</xdr:row>
      <xdr:rowOff>161925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2395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1</xdr:row>
      <xdr:rowOff>161925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4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N22"/>
  <sheetViews>
    <sheetView tabSelected="1" workbookViewId="0">
      <pane ySplit="7" topLeftCell="A8" activePane="bottomLeft" state="frozen"/>
      <selection pane="bottomLeft"/>
    </sheetView>
  </sheetViews>
  <sheetFormatPr baseColWidth="10" defaultRowHeight="14.5" x14ac:dyDescent="0.35"/>
  <cols>
    <col min="1" max="1" width="10" style="2" customWidth="1"/>
    <col min="2" max="14" width="10.7265625" style="2" customWidth="1"/>
    <col min="15" max="239" width="11.453125" style="1"/>
    <col min="240" max="240" width="10" style="1" customWidth="1"/>
    <col min="241" max="270" width="10.7265625" style="1" customWidth="1"/>
    <col min="271" max="495" width="11.453125" style="1"/>
    <col min="496" max="496" width="10" style="1" customWidth="1"/>
    <col min="497" max="526" width="10.7265625" style="1" customWidth="1"/>
    <col min="527" max="751" width="11.453125" style="1"/>
    <col min="752" max="752" width="10" style="1" customWidth="1"/>
    <col min="753" max="782" width="10.7265625" style="1" customWidth="1"/>
    <col min="783" max="1007" width="11.453125" style="1"/>
    <col min="1008" max="1008" width="10" style="1" customWidth="1"/>
    <col min="1009" max="1038" width="10.7265625" style="1" customWidth="1"/>
    <col min="1039" max="1263" width="11.453125" style="1"/>
    <col min="1264" max="1264" width="10" style="1" customWidth="1"/>
    <col min="1265" max="1294" width="10.7265625" style="1" customWidth="1"/>
    <col min="1295" max="1519" width="11.453125" style="1"/>
    <col min="1520" max="1520" width="10" style="1" customWidth="1"/>
    <col min="1521" max="1550" width="10.7265625" style="1" customWidth="1"/>
    <col min="1551" max="1775" width="11.453125" style="1"/>
    <col min="1776" max="1776" width="10" style="1" customWidth="1"/>
    <col min="1777" max="1806" width="10.7265625" style="1" customWidth="1"/>
    <col min="1807" max="2031" width="11.453125" style="1"/>
    <col min="2032" max="2032" width="10" style="1" customWidth="1"/>
    <col min="2033" max="2062" width="10.7265625" style="1" customWidth="1"/>
    <col min="2063" max="2287" width="11.453125" style="1"/>
    <col min="2288" max="2288" width="10" style="1" customWidth="1"/>
    <col min="2289" max="2318" width="10.7265625" style="1" customWidth="1"/>
    <col min="2319" max="2543" width="11.453125" style="1"/>
    <col min="2544" max="2544" width="10" style="1" customWidth="1"/>
    <col min="2545" max="2574" width="10.7265625" style="1" customWidth="1"/>
    <col min="2575" max="2799" width="11.453125" style="1"/>
    <col min="2800" max="2800" width="10" style="1" customWidth="1"/>
    <col min="2801" max="2830" width="10.7265625" style="1" customWidth="1"/>
    <col min="2831" max="3055" width="11.453125" style="1"/>
    <col min="3056" max="3056" width="10" style="1" customWidth="1"/>
    <col min="3057" max="3086" width="10.7265625" style="1" customWidth="1"/>
    <col min="3087" max="3311" width="11.453125" style="1"/>
    <col min="3312" max="3312" width="10" style="1" customWidth="1"/>
    <col min="3313" max="3342" width="10.7265625" style="1" customWidth="1"/>
    <col min="3343" max="3567" width="11.453125" style="1"/>
    <col min="3568" max="3568" width="10" style="1" customWidth="1"/>
    <col min="3569" max="3598" width="10.7265625" style="1" customWidth="1"/>
    <col min="3599" max="3823" width="11.453125" style="1"/>
    <col min="3824" max="3824" width="10" style="1" customWidth="1"/>
    <col min="3825" max="3854" width="10.7265625" style="1" customWidth="1"/>
    <col min="3855" max="4079" width="11.453125" style="1"/>
    <col min="4080" max="4080" width="10" style="1" customWidth="1"/>
    <col min="4081" max="4110" width="10.7265625" style="1" customWidth="1"/>
    <col min="4111" max="4335" width="11.453125" style="1"/>
    <col min="4336" max="4336" width="10" style="1" customWidth="1"/>
    <col min="4337" max="4366" width="10.7265625" style="1" customWidth="1"/>
    <col min="4367" max="4591" width="11.453125" style="1"/>
    <col min="4592" max="4592" width="10" style="1" customWidth="1"/>
    <col min="4593" max="4622" width="10.7265625" style="1" customWidth="1"/>
    <col min="4623" max="4847" width="11.453125" style="1"/>
    <col min="4848" max="4848" width="10" style="1" customWidth="1"/>
    <col min="4849" max="4878" width="10.7265625" style="1" customWidth="1"/>
    <col min="4879" max="5103" width="11.453125" style="1"/>
    <col min="5104" max="5104" width="10" style="1" customWidth="1"/>
    <col min="5105" max="5134" width="10.7265625" style="1" customWidth="1"/>
    <col min="5135" max="5359" width="11.453125" style="1"/>
    <col min="5360" max="5360" width="10" style="1" customWidth="1"/>
    <col min="5361" max="5390" width="10.7265625" style="1" customWidth="1"/>
    <col min="5391" max="5615" width="11.453125" style="1"/>
    <col min="5616" max="5616" width="10" style="1" customWidth="1"/>
    <col min="5617" max="5646" width="10.7265625" style="1" customWidth="1"/>
    <col min="5647" max="5871" width="11.453125" style="1"/>
    <col min="5872" max="5872" width="10" style="1" customWidth="1"/>
    <col min="5873" max="5902" width="10.7265625" style="1" customWidth="1"/>
    <col min="5903" max="6127" width="11.453125" style="1"/>
    <col min="6128" max="6128" width="10" style="1" customWidth="1"/>
    <col min="6129" max="6158" width="10.7265625" style="1" customWidth="1"/>
    <col min="6159" max="6383" width="11.453125" style="1"/>
    <col min="6384" max="6384" width="10" style="1" customWidth="1"/>
    <col min="6385" max="6414" width="10.7265625" style="1" customWidth="1"/>
    <col min="6415" max="6639" width="11.453125" style="1"/>
    <col min="6640" max="6640" width="10" style="1" customWidth="1"/>
    <col min="6641" max="6670" width="10.7265625" style="1" customWidth="1"/>
    <col min="6671" max="6895" width="11.453125" style="1"/>
    <col min="6896" max="6896" width="10" style="1" customWidth="1"/>
    <col min="6897" max="6926" width="10.7265625" style="1" customWidth="1"/>
    <col min="6927" max="7151" width="11.453125" style="1"/>
    <col min="7152" max="7152" width="10" style="1" customWidth="1"/>
    <col min="7153" max="7182" width="10.7265625" style="1" customWidth="1"/>
    <col min="7183" max="7407" width="11.453125" style="1"/>
    <col min="7408" max="7408" width="10" style="1" customWidth="1"/>
    <col min="7409" max="7438" width="10.7265625" style="1" customWidth="1"/>
    <col min="7439" max="7663" width="11.453125" style="1"/>
    <col min="7664" max="7664" width="10" style="1" customWidth="1"/>
    <col min="7665" max="7694" width="10.7265625" style="1" customWidth="1"/>
    <col min="7695" max="7919" width="11.453125" style="1"/>
    <col min="7920" max="7920" width="10" style="1" customWidth="1"/>
    <col min="7921" max="7950" width="10.7265625" style="1" customWidth="1"/>
    <col min="7951" max="8175" width="11.453125" style="1"/>
    <col min="8176" max="8176" width="10" style="1" customWidth="1"/>
    <col min="8177" max="8206" width="10.7265625" style="1" customWidth="1"/>
    <col min="8207" max="8431" width="11.453125" style="1"/>
    <col min="8432" max="8432" width="10" style="1" customWidth="1"/>
    <col min="8433" max="8462" width="10.7265625" style="1" customWidth="1"/>
    <col min="8463" max="8687" width="11.453125" style="1"/>
    <col min="8688" max="8688" width="10" style="1" customWidth="1"/>
    <col min="8689" max="8718" width="10.7265625" style="1" customWidth="1"/>
    <col min="8719" max="8943" width="11.453125" style="1"/>
    <col min="8944" max="8944" width="10" style="1" customWidth="1"/>
    <col min="8945" max="8974" width="10.7265625" style="1" customWidth="1"/>
    <col min="8975" max="9199" width="11.453125" style="1"/>
    <col min="9200" max="9200" width="10" style="1" customWidth="1"/>
    <col min="9201" max="9230" width="10.7265625" style="1" customWidth="1"/>
    <col min="9231" max="9455" width="11.453125" style="1"/>
    <col min="9456" max="9456" width="10" style="1" customWidth="1"/>
    <col min="9457" max="9486" width="10.7265625" style="1" customWidth="1"/>
    <col min="9487" max="9711" width="11.453125" style="1"/>
    <col min="9712" max="9712" width="10" style="1" customWidth="1"/>
    <col min="9713" max="9742" width="10.7265625" style="1" customWidth="1"/>
    <col min="9743" max="9967" width="11.453125" style="1"/>
    <col min="9968" max="9968" width="10" style="1" customWidth="1"/>
    <col min="9969" max="9998" width="10.7265625" style="1" customWidth="1"/>
    <col min="9999" max="10223" width="11.453125" style="1"/>
    <col min="10224" max="10224" width="10" style="1" customWidth="1"/>
    <col min="10225" max="10254" width="10.7265625" style="1" customWidth="1"/>
    <col min="10255" max="10479" width="11.453125" style="1"/>
    <col min="10480" max="10480" width="10" style="1" customWidth="1"/>
    <col min="10481" max="10510" width="10.7265625" style="1" customWidth="1"/>
    <col min="10511" max="10735" width="11.453125" style="1"/>
    <col min="10736" max="10736" width="10" style="1" customWidth="1"/>
    <col min="10737" max="10766" width="10.7265625" style="1" customWidth="1"/>
    <col min="10767" max="10991" width="11.453125" style="1"/>
    <col min="10992" max="10992" width="10" style="1" customWidth="1"/>
    <col min="10993" max="11022" width="10.7265625" style="1" customWidth="1"/>
    <col min="11023" max="11247" width="11.453125" style="1"/>
    <col min="11248" max="11248" width="10" style="1" customWidth="1"/>
    <col min="11249" max="11278" width="10.7265625" style="1" customWidth="1"/>
    <col min="11279" max="11503" width="11.453125" style="1"/>
    <col min="11504" max="11504" width="10" style="1" customWidth="1"/>
    <col min="11505" max="11534" width="10.7265625" style="1" customWidth="1"/>
    <col min="11535" max="11759" width="11.453125" style="1"/>
    <col min="11760" max="11760" width="10" style="1" customWidth="1"/>
    <col min="11761" max="11790" width="10.7265625" style="1" customWidth="1"/>
    <col min="11791" max="12015" width="11.453125" style="1"/>
    <col min="12016" max="12016" width="10" style="1" customWidth="1"/>
    <col min="12017" max="12046" width="10.7265625" style="1" customWidth="1"/>
    <col min="12047" max="12271" width="11.453125" style="1"/>
    <col min="12272" max="12272" width="10" style="1" customWidth="1"/>
    <col min="12273" max="12302" width="10.7265625" style="1" customWidth="1"/>
    <col min="12303" max="12527" width="11.453125" style="1"/>
    <col min="12528" max="12528" width="10" style="1" customWidth="1"/>
    <col min="12529" max="12558" width="10.7265625" style="1" customWidth="1"/>
    <col min="12559" max="12783" width="11.453125" style="1"/>
    <col min="12784" max="12784" width="10" style="1" customWidth="1"/>
    <col min="12785" max="12814" width="10.7265625" style="1" customWidth="1"/>
    <col min="12815" max="13039" width="11.453125" style="1"/>
    <col min="13040" max="13040" width="10" style="1" customWidth="1"/>
    <col min="13041" max="13070" width="10.7265625" style="1" customWidth="1"/>
    <col min="13071" max="13295" width="11.453125" style="1"/>
    <col min="13296" max="13296" width="10" style="1" customWidth="1"/>
    <col min="13297" max="13326" width="10.7265625" style="1" customWidth="1"/>
    <col min="13327" max="13551" width="11.453125" style="1"/>
    <col min="13552" max="13552" width="10" style="1" customWidth="1"/>
    <col min="13553" max="13582" width="10.7265625" style="1" customWidth="1"/>
    <col min="13583" max="13807" width="11.453125" style="1"/>
    <col min="13808" max="13808" width="10" style="1" customWidth="1"/>
    <col min="13809" max="13838" width="10.7265625" style="1" customWidth="1"/>
    <col min="13839" max="14063" width="11.453125" style="1"/>
    <col min="14064" max="14064" width="10" style="1" customWidth="1"/>
    <col min="14065" max="14094" width="10.7265625" style="1" customWidth="1"/>
    <col min="14095" max="14319" width="11.453125" style="1"/>
    <col min="14320" max="14320" width="10" style="1" customWidth="1"/>
    <col min="14321" max="14350" width="10.7265625" style="1" customWidth="1"/>
    <col min="14351" max="14575" width="11.453125" style="1"/>
    <col min="14576" max="14576" width="10" style="1" customWidth="1"/>
    <col min="14577" max="14606" width="10.7265625" style="1" customWidth="1"/>
    <col min="14607" max="14831" width="11.453125" style="1"/>
    <col min="14832" max="14832" width="10" style="1" customWidth="1"/>
    <col min="14833" max="14862" width="10.7265625" style="1" customWidth="1"/>
    <col min="14863" max="15087" width="11.453125" style="1"/>
    <col min="15088" max="15088" width="10" style="1" customWidth="1"/>
    <col min="15089" max="15118" width="10.7265625" style="1" customWidth="1"/>
    <col min="15119" max="15343" width="11.453125" style="1"/>
    <col min="15344" max="15344" width="10" style="1" customWidth="1"/>
    <col min="15345" max="15374" width="10.7265625" style="1" customWidth="1"/>
    <col min="15375" max="15599" width="11.453125" style="1"/>
    <col min="15600" max="15600" width="10" style="1" customWidth="1"/>
    <col min="15601" max="15630" width="10.7265625" style="1" customWidth="1"/>
    <col min="15631" max="15855" width="11.453125" style="1"/>
    <col min="15856" max="15856" width="10" style="1" customWidth="1"/>
    <col min="15857" max="15886" width="10.7265625" style="1" customWidth="1"/>
    <col min="15887" max="16111" width="11.453125" style="1"/>
    <col min="16112" max="16112" width="10" style="1" customWidth="1"/>
    <col min="16113" max="16142" width="10.7265625" style="1" customWidth="1"/>
    <col min="16143" max="16384" width="11.453125" style="1"/>
  </cols>
  <sheetData>
    <row r="4" spans="1:14" s="5" customFormat="1" ht="15.5" x14ac:dyDescent="0.35">
      <c r="A4" s="4" t="s">
        <v>314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</row>
    <row r="5" spans="1:14" ht="12.75" customHeight="1" x14ac:dyDescent="0.35">
      <c r="A5" s="6"/>
    </row>
    <row r="6" spans="1:14" s="49" customFormat="1" x14ac:dyDescent="0.35">
      <c r="A6" s="48" t="s">
        <v>24</v>
      </c>
      <c r="B6" s="48">
        <v>2022</v>
      </c>
      <c r="C6" s="48">
        <v>2021</v>
      </c>
      <c r="D6" s="48">
        <v>2020</v>
      </c>
      <c r="E6" s="48">
        <v>2019</v>
      </c>
      <c r="F6" s="48">
        <v>2018</v>
      </c>
      <c r="G6" s="48">
        <v>2017</v>
      </c>
      <c r="H6" s="48">
        <v>2016</v>
      </c>
      <c r="I6" s="48">
        <v>2015</v>
      </c>
      <c r="J6" s="48">
        <v>2014</v>
      </c>
      <c r="K6" s="48">
        <v>2013</v>
      </c>
      <c r="L6" s="48">
        <v>2012</v>
      </c>
      <c r="M6" s="48">
        <v>2011</v>
      </c>
      <c r="N6" s="48">
        <v>2010</v>
      </c>
    </row>
    <row r="7" spans="1:14" x14ac:dyDescent="0.3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spans="1:14" x14ac:dyDescent="0.35">
      <c r="A8" s="18">
        <v>0</v>
      </c>
      <c r="B8" s="51">
        <v>84.538003823376599</v>
      </c>
      <c r="C8" s="51">
        <v>84.572819304187021</v>
      </c>
      <c r="D8" s="51">
        <v>82.188242733032951</v>
      </c>
      <c r="E8" s="51">
        <v>85.072301742395567</v>
      </c>
      <c r="F8" s="51">
        <v>84.464781503825392</v>
      </c>
      <c r="G8" s="51">
        <v>84.550109957923198</v>
      </c>
      <c r="H8" s="51">
        <v>84.531160252025245</v>
      </c>
      <c r="I8" s="51">
        <v>83.871479399533314</v>
      </c>
      <c r="J8" s="51">
        <v>84.486601932975432</v>
      </c>
      <c r="K8" s="51">
        <v>83.690063797787332</v>
      </c>
      <c r="L8" s="51">
        <v>83.640211351695129</v>
      </c>
      <c r="M8" s="51">
        <v>84.014567820712116</v>
      </c>
      <c r="N8" s="51">
        <v>83.583225315339121</v>
      </c>
    </row>
    <row r="9" spans="1:14" x14ac:dyDescent="0.35">
      <c r="A9" s="18">
        <v>10</v>
      </c>
      <c r="B9" s="53">
        <v>74.756739249839114</v>
      </c>
      <c r="C9" s="53">
        <v>74.781000598007665</v>
      </c>
      <c r="D9" s="53">
        <v>72.440121052821695</v>
      </c>
      <c r="E9" s="53">
        <v>75.304008645121826</v>
      </c>
      <c r="F9" s="53">
        <v>74.93804711483277</v>
      </c>
      <c r="G9" s="53">
        <v>74.77194275744597</v>
      </c>
      <c r="H9" s="53">
        <v>74.707097052589802</v>
      </c>
      <c r="I9" s="53">
        <v>74.09816713164463</v>
      </c>
      <c r="J9" s="53">
        <v>74.716780432601539</v>
      </c>
      <c r="K9" s="53">
        <v>73.973997617494263</v>
      </c>
      <c r="L9" s="53">
        <v>73.81903451773259</v>
      </c>
      <c r="M9" s="53">
        <v>74.415320224156076</v>
      </c>
      <c r="N9" s="53">
        <v>73.761038531637354</v>
      </c>
    </row>
    <row r="10" spans="1:14" x14ac:dyDescent="0.35">
      <c r="A10" s="18">
        <v>20</v>
      </c>
      <c r="B10" s="51">
        <v>64.826680330367552</v>
      </c>
      <c r="C10" s="51">
        <v>64.817918354324661</v>
      </c>
      <c r="D10" s="51">
        <v>62.512616824879018</v>
      </c>
      <c r="E10" s="51">
        <v>65.30400864512184</v>
      </c>
      <c r="F10" s="51">
        <v>65.135503692996707</v>
      </c>
      <c r="G10" s="51">
        <v>64.813960396053872</v>
      </c>
      <c r="H10" s="51">
        <v>64.747251249043487</v>
      </c>
      <c r="I10" s="51">
        <v>64.18560622888802</v>
      </c>
      <c r="J10" s="51">
        <v>64.760795711488669</v>
      </c>
      <c r="K10" s="51">
        <v>64.107832831154795</v>
      </c>
      <c r="L10" s="51">
        <v>64.006058617536723</v>
      </c>
      <c r="M10" s="51">
        <v>64.503083436291973</v>
      </c>
      <c r="N10" s="51">
        <v>63.761038531637361</v>
      </c>
    </row>
    <row r="11" spans="1:14" x14ac:dyDescent="0.35">
      <c r="A11" s="18">
        <v>30</v>
      </c>
      <c r="B11" s="53">
        <v>54.964075586121176</v>
      </c>
      <c r="C11" s="53">
        <v>55.023792027551963</v>
      </c>
      <c r="D11" s="53">
        <v>52.76280373870231</v>
      </c>
      <c r="E11" s="53">
        <v>55.342060149905301</v>
      </c>
      <c r="F11" s="53">
        <v>55.206813806754226</v>
      </c>
      <c r="G11" s="53">
        <v>54.847474298646951</v>
      </c>
      <c r="H11" s="53">
        <v>54.949853135103147</v>
      </c>
      <c r="I11" s="53">
        <v>54.380530124532683</v>
      </c>
      <c r="J11" s="53">
        <v>54.866320658956568</v>
      </c>
      <c r="K11" s="53">
        <v>54.21073500368442</v>
      </c>
      <c r="L11" s="53">
        <v>54.065132383449239</v>
      </c>
      <c r="M11" s="53">
        <v>54.659524263025084</v>
      </c>
      <c r="N11" s="53">
        <v>53.966748796930652</v>
      </c>
    </row>
    <row r="12" spans="1:14" x14ac:dyDescent="0.35">
      <c r="A12" s="18">
        <v>40</v>
      </c>
      <c r="B12" s="51">
        <v>45.207777409893161</v>
      </c>
      <c r="C12" s="51">
        <v>45.230444275930267</v>
      </c>
      <c r="D12" s="51">
        <v>42.893454016109693</v>
      </c>
      <c r="E12" s="51">
        <v>45.412896724306563</v>
      </c>
      <c r="F12" s="51">
        <v>45.342278131640853</v>
      </c>
      <c r="G12" s="51">
        <v>44.976253089278465</v>
      </c>
      <c r="H12" s="51">
        <v>45.184742354781172</v>
      </c>
      <c r="I12" s="51">
        <v>44.48088389551679</v>
      </c>
      <c r="J12" s="51">
        <v>45.009017080556625</v>
      </c>
      <c r="K12" s="51">
        <v>44.366138256096605</v>
      </c>
      <c r="L12" s="51">
        <v>44.279107442973277</v>
      </c>
      <c r="M12" s="51">
        <v>44.888912420542603</v>
      </c>
      <c r="N12" s="51">
        <v>44.148671416578772</v>
      </c>
    </row>
    <row r="13" spans="1:14" x14ac:dyDescent="0.35">
      <c r="A13" s="18">
        <v>50</v>
      </c>
      <c r="B13" s="53">
        <v>35.535083432716085</v>
      </c>
      <c r="C13" s="53">
        <v>35.540330748786133</v>
      </c>
      <c r="D13" s="53">
        <v>33.230555897383077</v>
      </c>
      <c r="E13" s="53">
        <v>35.72968008280381</v>
      </c>
      <c r="F13" s="53">
        <v>35.74259507945618</v>
      </c>
      <c r="G13" s="53">
        <v>35.425598261707691</v>
      </c>
      <c r="H13" s="53">
        <v>35.602580299278053</v>
      </c>
      <c r="I13" s="53">
        <v>34.939896384185502</v>
      </c>
      <c r="J13" s="53">
        <v>35.565464582502521</v>
      </c>
      <c r="K13" s="53">
        <v>35.030970539810994</v>
      </c>
      <c r="L13" s="53">
        <v>34.886236158713473</v>
      </c>
      <c r="M13" s="53">
        <v>35.316191308256414</v>
      </c>
      <c r="N13" s="53">
        <v>34.704320322740415</v>
      </c>
    </row>
    <row r="14" spans="1:14" x14ac:dyDescent="0.35">
      <c r="A14" s="18">
        <v>60</v>
      </c>
      <c r="B14" s="51">
        <v>26.554654962230391</v>
      </c>
      <c r="C14" s="51">
        <v>26.460340865600326</v>
      </c>
      <c r="D14" s="51">
        <v>24.389896153624129</v>
      </c>
      <c r="E14" s="51">
        <v>26.697391418874275</v>
      </c>
      <c r="F14" s="51">
        <v>26.577748540891069</v>
      </c>
      <c r="G14" s="51">
        <v>26.349913962952336</v>
      </c>
      <c r="H14" s="51">
        <v>26.379112487320619</v>
      </c>
      <c r="I14" s="51">
        <v>26.151918299622341</v>
      </c>
      <c r="J14" s="51">
        <v>26.366353933114123</v>
      </c>
      <c r="K14" s="51">
        <v>25.8272451757725</v>
      </c>
      <c r="L14" s="51">
        <v>26.008143713423301</v>
      </c>
      <c r="M14" s="51">
        <v>26.092655640416986</v>
      </c>
      <c r="N14" s="51">
        <v>25.699006809662304</v>
      </c>
    </row>
    <row r="15" spans="1:14" x14ac:dyDescent="0.35">
      <c r="A15" s="18">
        <v>70</v>
      </c>
      <c r="B15" s="53">
        <v>18.121118448340216</v>
      </c>
      <c r="C15" s="53">
        <v>17.860484766424616</v>
      </c>
      <c r="D15" s="53">
        <v>16.229794700226584</v>
      </c>
      <c r="E15" s="53">
        <v>18.090540292002007</v>
      </c>
      <c r="F15" s="53">
        <v>17.963177084412042</v>
      </c>
      <c r="G15" s="53">
        <v>17.663023346248423</v>
      </c>
      <c r="H15" s="53">
        <v>17.716926533363619</v>
      </c>
      <c r="I15" s="53">
        <v>17.548412500205682</v>
      </c>
      <c r="J15" s="53">
        <v>17.493479405076176</v>
      </c>
      <c r="K15" s="53">
        <v>17.340044587550995</v>
      </c>
      <c r="L15" s="53">
        <v>17.496038677077511</v>
      </c>
      <c r="M15" s="53">
        <v>17.624696730148258</v>
      </c>
      <c r="N15" s="53">
        <v>17.239574532518066</v>
      </c>
    </row>
    <row r="16" spans="1:14" x14ac:dyDescent="0.35">
      <c r="A16" s="18">
        <v>80</v>
      </c>
      <c r="B16" s="51">
        <v>10.531292831059757</v>
      </c>
      <c r="C16" s="51">
        <v>10.415783502445016</v>
      </c>
      <c r="D16" s="51">
        <v>8.9537176966627179</v>
      </c>
      <c r="E16" s="51">
        <v>10.325645070869658</v>
      </c>
      <c r="F16" s="51">
        <v>10.207098964353866</v>
      </c>
      <c r="G16" s="51">
        <v>9.8688615428605146</v>
      </c>
      <c r="H16" s="51">
        <v>10.067987894893047</v>
      </c>
      <c r="I16" s="51">
        <v>10.092712946845563</v>
      </c>
      <c r="J16" s="51">
        <v>10.108555981790957</v>
      </c>
      <c r="K16" s="51">
        <v>9.7429854356543064</v>
      </c>
      <c r="L16" s="51">
        <v>9.9047926830257538</v>
      </c>
      <c r="M16" s="51">
        <v>10.199030139193432</v>
      </c>
      <c r="N16" s="51">
        <v>10.022477836718757</v>
      </c>
    </row>
    <row r="17" spans="1:14" x14ac:dyDescent="0.35">
      <c r="A17" s="18">
        <v>90</v>
      </c>
      <c r="B17" s="53">
        <v>4.6170089411645625</v>
      </c>
      <c r="C17" s="53">
        <v>4.9228631769951727</v>
      </c>
      <c r="D17" s="53">
        <v>4.3289327569019163</v>
      </c>
      <c r="E17" s="53">
        <v>5.3153749444770417</v>
      </c>
      <c r="F17" s="53">
        <v>4.9614631078597498</v>
      </c>
      <c r="G17" s="53">
        <v>4.8174545542139544</v>
      </c>
      <c r="H17" s="53">
        <v>4.4744505180459475</v>
      </c>
      <c r="I17" s="53">
        <v>4.7415787155597942</v>
      </c>
      <c r="J17" s="53">
        <v>4.8231928630906751</v>
      </c>
      <c r="K17" s="53">
        <v>4.7529686747657864</v>
      </c>
      <c r="L17" s="53">
        <v>4.5281857788193252</v>
      </c>
      <c r="M17" s="53">
        <v>4.5640846243942237</v>
      </c>
      <c r="N17" s="53">
        <v>5.1877825071583681</v>
      </c>
    </row>
    <row r="18" spans="1:14" x14ac:dyDescent="0.35">
      <c r="A18" s="27"/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</row>
    <row r="19" spans="1:14" x14ac:dyDescent="0.35">
      <c r="A19" s="6"/>
    </row>
    <row r="20" spans="1:14" ht="15.5" x14ac:dyDescent="0.35">
      <c r="A20" s="8"/>
    </row>
    <row r="21" spans="1:14" x14ac:dyDescent="0.35">
      <c r="A21" s="6"/>
    </row>
    <row r="22" spans="1:14" x14ac:dyDescent="0.35">
      <c r="A22" s="7" t="s">
        <v>313</v>
      </c>
    </row>
  </sheetData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11" customWidth="1"/>
    <col min="2" max="4" width="12.7265625" style="11" customWidth="1"/>
    <col min="5" max="7" width="11.453125" style="12"/>
    <col min="8" max="11" width="11.453125" style="11"/>
    <col min="12" max="256" width="11.453125" style="12"/>
    <col min="257" max="257" width="8.7265625" style="12" customWidth="1"/>
    <col min="258" max="260" width="12.7265625" style="12" customWidth="1"/>
    <col min="261" max="512" width="11.453125" style="12"/>
    <col min="513" max="513" width="8.7265625" style="12" customWidth="1"/>
    <col min="514" max="516" width="12.7265625" style="12" customWidth="1"/>
    <col min="517" max="768" width="11.453125" style="12"/>
    <col min="769" max="769" width="8.7265625" style="12" customWidth="1"/>
    <col min="770" max="772" width="12.7265625" style="12" customWidth="1"/>
    <col min="773" max="1024" width="11.453125" style="12"/>
    <col min="1025" max="1025" width="8.7265625" style="12" customWidth="1"/>
    <col min="1026" max="1028" width="12.7265625" style="12" customWidth="1"/>
    <col min="1029" max="1280" width="11.453125" style="12"/>
    <col min="1281" max="1281" width="8.7265625" style="12" customWidth="1"/>
    <col min="1282" max="1284" width="12.7265625" style="12" customWidth="1"/>
    <col min="1285" max="1536" width="11.453125" style="12"/>
    <col min="1537" max="1537" width="8.7265625" style="12" customWidth="1"/>
    <col min="1538" max="1540" width="12.7265625" style="12" customWidth="1"/>
    <col min="1541" max="1792" width="11.453125" style="12"/>
    <col min="1793" max="1793" width="8.7265625" style="12" customWidth="1"/>
    <col min="1794" max="1796" width="12.7265625" style="12" customWidth="1"/>
    <col min="1797" max="2048" width="11.453125" style="12"/>
    <col min="2049" max="2049" width="8.7265625" style="12" customWidth="1"/>
    <col min="2050" max="2052" width="12.7265625" style="12" customWidth="1"/>
    <col min="2053" max="2304" width="11.453125" style="12"/>
    <col min="2305" max="2305" width="8.7265625" style="12" customWidth="1"/>
    <col min="2306" max="2308" width="12.7265625" style="12" customWidth="1"/>
    <col min="2309" max="2560" width="11.453125" style="12"/>
    <col min="2561" max="2561" width="8.7265625" style="12" customWidth="1"/>
    <col min="2562" max="2564" width="12.7265625" style="12" customWidth="1"/>
    <col min="2565" max="2816" width="11.453125" style="12"/>
    <col min="2817" max="2817" width="8.7265625" style="12" customWidth="1"/>
    <col min="2818" max="2820" width="12.7265625" style="12" customWidth="1"/>
    <col min="2821" max="3072" width="11.453125" style="12"/>
    <col min="3073" max="3073" width="8.7265625" style="12" customWidth="1"/>
    <col min="3074" max="3076" width="12.7265625" style="12" customWidth="1"/>
    <col min="3077" max="3328" width="11.453125" style="12"/>
    <col min="3329" max="3329" width="8.7265625" style="12" customWidth="1"/>
    <col min="3330" max="3332" width="12.7265625" style="12" customWidth="1"/>
    <col min="3333" max="3584" width="11.453125" style="12"/>
    <col min="3585" max="3585" width="8.7265625" style="12" customWidth="1"/>
    <col min="3586" max="3588" width="12.7265625" style="12" customWidth="1"/>
    <col min="3589" max="3840" width="11.453125" style="12"/>
    <col min="3841" max="3841" width="8.7265625" style="12" customWidth="1"/>
    <col min="3842" max="3844" width="12.7265625" style="12" customWidth="1"/>
    <col min="3845" max="4096" width="11.453125" style="12"/>
    <col min="4097" max="4097" width="8.7265625" style="12" customWidth="1"/>
    <col min="4098" max="4100" width="12.7265625" style="12" customWidth="1"/>
    <col min="4101" max="4352" width="11.453125" style="12"/>
    <col min="4353" max="4353" width="8.7265625" style="12" customWidth="1"/>
    <col min="4354" max="4356" width="12.7265625" style="12" customWidth="1"/>
    <col min="4357" max="4608" width="11.453125" style="12"/>
    <col min="4609" max="4609" width="8.7265625" style="12" customWidth="1"/>
    <col min="4610" max="4612" width="12.7265625" style="12" customWidth="1"/>
    <col min="4613" max="4864" width="11.453125" style="12"/>
    <col min="4865" max="4865" width="8.7265625" style="12" customWidth="1"/>
    <col min="4866" max="4868" width="12.7265625" style="12" customWidth="1"/>
    <col min="4869" max="5120" width="11.453125" style="12"/>
    <col min="5121" max="5121" width="8.7265625" style="12" customWidth="1"/>
    <col min="5122" max="5124" width="12.7265625" style="12" customWidth="1"/>
    <col min="5125" max="5376" width="11.453125" style="12"/>
    <col min="5377" max="5377" width="8.7265625" style="12" customWidth="1"/>
    <col min="5378" max="5380" width="12.7265625" style="12" customWidth="1"/>
    <col min="5381" max="5632" width="11.453125" style="12"/>
    <col min="5633" max="5633" width="8.7265625" style="12" customWidth="1"/>
    <col min="5634" max="5636" width="12.7265625" style="12" customWidth="1"/>
    <col min="5637" max="5888" width="11.453125" style="12"/>
    <col min="5889" max="5889" width="8.7265625" style="12" customWidth="1"/>
    <col min="5890" max="5892" width="12.7265625" style="12" customWidth="1"/>
    <col min="5893" max="6144" width="11.453125" style="12"/>
    <col min="6145" max="6145" width="8.7265625" style="12" customWidth="1"/>
    <col min="6146" max="6148" width="12.7265625" style="12" customWidth="1"/>
    <col min="6149" max="6400" width="11.453125" style="12"/>
    <col min="6401" max="6401" width="8.7265625" style="12" customWidth="1"/>
    <col min="6402" max="6404" width="12.7265625" style="12" customWidth="1"/>
    <col min="6405" max="6656" width="11.453125" style="12"/>
    <col min="6657" max="6657" width="8.7265625" style="12" customWidth="1"/>
    <col min="6658" max="6660" width="12.7265625" style="12" customWidth="1"/>
    <col min="6661" max="6912" width="11.453125" style="12"/>
    <col min="6913" max="6913" width="8.7265625" style="12" customWidth="1"/>
    <col min="6914" max="6916" width="12.7265625" style="12" customWidth="1"/>
    <col min="6917" max="7168" width="11.453125" style="12"/>
    <col min="7169" max="7169" width="8.7265625" style="12" customWidth="1"/>
    <col min="7170" max="7172" width="12.7265625" style="12" customWidth="1"/>
    <col min="7173" max="7424" width="11.453125" style="12"/>
    <col min="7425" max="7425" width="8.7265625" style="12" customWidth="1"/>
    <col min="7426" max="7428" width="12.7265625" style="12" customWidth="1"/>
    <col min="7429" max="7680" width="11.453125" style="12"/>
    <col min="7681" max="7681" width="8.7265625" style="12" customWidth="1"/>
    <col min="7682" max="7684" width="12.7265625" style="12" customWidth="1"/>
    <col min="7685" max="7936" width="11.453125" style="12"/>
    <col min="7937" max="7937" width="8.7265625" style="12" customWidth="1"/>
    <col min="7938" max="7940" width="12.7265625" style="12" customWidth="1"/>
    <col min="7941" max="8192" width="11.453125" style="12"/>
    <col min="8193" max="8193" width="8.7265625" style="12" customWidth="1"/>
    <col min="8194" max="8196" width="12.7265625" style="12" customWidth="1"/>
    <col min="8197" max="8448" width="11.453125" style="12"/>
    <col min="8449" max="8449" width="8.7265625" style="12" customWidth="1"/>
    <col min="8450" max="8452" width="12.7265625" style="12" customWidth="1"/>
    <col min="8453" max="8704" width="11.453125" style="12"/>
    <col min="8705" max="8705" width="8.7265625" style="12" customWidth="1"/>
    <col min="8706" max="8708" width="12.7265625" style="12" customWidth="1"/>
    <col min="8709" max="8960" width="11.453125" style="12"/>
    <col min="8961" max="8961" width="8.7265625" style="12" customWidth="1"/>
    <col min="8962" max="8964" width="12.7265625" style="12" customWidth="1"/>
    <col min="8965" max="9216" width="11.453125" style="12"/>
    <col min="9217" max="9217" width="8.7265625" style="12" customWidth="1"/>
    <col min="9218" max="9220" width="12.7265625" style="12" customWidth="1"/>
    <col min="9221" max="9472" width="11.453125" style="12"/>
    <col min="9473" max="9473" width="8.7265625" style="12" customWidth="1"/>
    <col min="9474" max="9476" width="12.7265625" style="12" customWidth="1"/>
    <col min="9477" max="9728" width="11.453125" style="12"/>
    <col min="9729" max="9729" width="8.7265625" style="12" customWidth="1"/>
    <col min="9730" max="9732" width="12.7265625" style="12" customWidth="1"/>
    <col min="9733" max="9984" width="11.453125" style="12"/>
    <col min="9985" max="9985" width="8.7265625" style="12" customWidth="1"/>
    <col min="9986" max="9988" width="12.7265625" style="12" customWidth="1"/>
    <col min="9989" max="10240" width="11.453125" style="12"/>
    <col min="10241" max="10241" width="8.7265625" style="12" customWidth="1"/>
    <col min="10242" max="10244" width="12.7265625" style="12" customWidth="1"/>
    <col min="10245" max="10496" width="11.453125" style="12"/>
    <col min="10497" max="10497" width="8.7265625" style="12" customWidth="1"/>
    <col min="10498" max="10500" width="12.7265625" style="12" customWidth="1"/>
    <col min="10501" max="10752" width="11.453125" style="12"/>
    <col min="10753" max="10753" width="8.7265625" style="12" customWidth="1"/>
    <col min="10754" max="10756" width="12.7265625" style="12" customWidth="1"/>
    <col min="10757" max="11008" width="11.453125" style="12"/>
    <col min="11009" max="11009" width="8.7265625" style="12" customWidth="1"/>
    <col min="11010" max="11012" width="12.7265625" style="12" customWidth="1"/>
    <col min="11013" max="11264" width="11.453125" style="12"/>
    <col min="11265" max="11265" width="8.7265625" style="12" customWidth="1"/>
    <col min="11266" max="11268" width="12.7265625" style="12" customWidth="1"/>
    <col min="11269" max="11520" width="11.453125" style="12"/>
    <col min="11521" max="11521" width="8.7265625" style="12" customWidth="1"/>
    <col min="11522" max="11524" width="12.7265625" style="12" customWidth="1"/>
    <col min="11525" max="11776" width="11.453125" style="12"/>
    <col min="11777" max="11777" width="8.7265625" style="12" customWidth="1"/>
    <col min="11778" max="11780" width="12.7265625" style="12" customWidth="1"/>
    <col min="11781" max="12032" width="11.453125" style="12"/>
    <col min="12033" max="12033" width="8.7265625" style="12" customWidth="1"/>
    <col min="12034" max="12036" width="12.7265625" style="12" customWidth="1"/>
    <col min="12037" max="12288" width="11.453125" style="12"/>
    <col min="12289" max="12289" width="8.7265625" style="12" customWidth="1"/>
    <col min="12290" max="12292" width="12.7265625" style="12" customWidth="1"/>
    <col min="12293" max="12544" width="11.453125" style="12"/>
    <col min="12545" max="12545" width="8.7265625" style="12" customWidth="1"/>
    <col min="12546" max="12548" width="12.7265625" style="12" customWidth="1"/>
    <col min="12549" max="12800" width="11.453125" style="12"/>
    <col min="12801" max="12801" width="8.7265625" style="12" customWidth="1"/>
    <col min="12802" max="12804" width="12.7265625" style="12" customWidth="1"/>
    <col min="12805" max="13056" width="11.453125" style="12"/>
    <col min="13057" max="13057" width="8.7265625" style="12" customWidth="1"/>
    <col min="13058" max="13060" width="12.7265625" style="12" customWidth="1"/>
    <col min="13061" max="13312" width="11.453125" style="12"/>
    <col min="13313" max="13313" width="8.7265625" style="12" customWidth="1"/>
    <col min="13314" max="13316" width="12.7265625" style="12" customWidth="1"/>
    <col min="13317" max="13568" width="11.453125" style="12"/>
    <col min="13569" max="13569" width="8.7265625" style="12" customWidth="1"/>
    <col min="13570" max="13572" width="12.7265625" style="12" customWidth="1"/>
    <col min="13573" max="13824" width="11.453125" style="12"/>
    <col min="13825" max="13825" width="8.7265625" style="12" customWidth="1"/>
    <col min="13826" max="13828" width="12.7265625" style="12" customWidth="1"/>
    <col min="13829" max="14080" width="11.453125" style="12"/>
    <col min="14081" max="14081" width="8.7265625" style="12" customWidth="1"/>
    <col min="14082" max="14084" width="12.7265625" style="12" customWidth="1"/>
    <col min="14085" max="14336" width="11.453125" style="12"/>
    <col min="14337" max="14337" width="8.7265625" style="12" customWidth="1"/>
    <col min="14338" max="14340" width="12.7265625" style="12" customWidth="1"/>
    <col min="14341" max="14592" width="11.453125" style="12"/>
    <col min="14593" max="14593" width="8.7265625" style="12" customWidth="1"/>
    <col min="14594" max="14596" width="12.7265625" style="12" customWidth="1"/>
    <col min="14597" max="14848" width="11.453125" style="12"/>
    <col min="14849" max="14849" width="8.7265625" style="12" customWidth="1"/>
    <col min="14850" max="14852" width="12.7265625" style="12" customWidth="1"/>
    <col min="14853" max="15104" width="11.453125" style="12"/>
    <col min="15105" max="15105" width="8.7265625" style="12" customWidth="1"/>
    <col min="15106" max="15108" width="12.7265625" style="12" customWidth="1"/>
    <col min="15109" max="15360" width="11.453125" style="12"/>
    <col min="15361" max="15361" width="8.7265625" style="12" customWidth="1"/>
    <col min="15362" max="15364" width="12.7265625" style="12" customWidth="1"/>
    <col min="15365" max="15616" width="11.453125" style="12"/>
    <col min="15617" max="15617" width="8.7265625" style="12" customWidth="1"/>
    <col min="15618" max="15620" width="12.7265625" style="12" customWidth="1"/>
    <col min="15621" max="15872" width="11.453125" style="12"/>
    <col min="15873" max="15873" width="8.7265625" style="12" customWidth="1"/>
    <col min="15874" max="15876" width="12.7265625" style="12" customWidth="1"/>
    <col min="15877" max="16128" width="11.453125" style="12"/>
    <col min="16129" max="16129" width="8.7265625" style="12" customWidth="1"/>
    <col min="16130" max="16132" width="12.7265625" style="12" customWidth="1"/>
    <col min="16133" max="16384" width="11.453125" style="12"/>
  </cols>
  <sheetData>
    <row r="2" spans="1:13" ht="13" x14ac:dyDescent="0.3">
      <c r="G2" s="3"/>
      <c r="H2" s="13"/>
      <c r="I2" s="13"/>
      <c r="J2" s="13"/>
      <c r="K2" s="13"/>
      <c r="L2" s="14"/>
      <c r="M2" s="14"/>
    </row>
    <row r="4" spans="1:13" s="5" customFormat="1" ht="15.5" x14ac:dyDescent="0.35">
      <c r="A4" s="9" t="s">
        <v>29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5">
      <c r="A5" s="15"/>
    </row>
    <row r="6" spans="1:13" s="41" customFormat="1" ht="14.5" x14ac:dyDescent="0.25">
      <c r="A6" s="38" t="s">
        <v>0</v>
      </c>
      <c r="B6" s="39" t="s">
        <v>1</v>
      </c>
      <c r="C6" s="65" t="s">
        <v>2</v>
      </c>
      <c r="D6" s="66"/>
      <c r="E6" s="52" t="s">
        <v>3</v>
      </c>
      <c r="F6" s="52" t="s">
        <v>4</v>
      </c>
      <c r="G6" s="52" t="s">
        <v>5</v>
      </c>
      <c r="H6" s="39" t="s">
        <v>6</v>
      </c>
      <c r="I6" s="39" t="s">
        <v>7</v>
      </c>
      <c r="J6" s="39" t="s">
        <v>8</v>
      </c>
      <c r="K6" s="39" t="s">
        <v>9</v>
      </c>
      <c r="L6" s="52" t="s">
        <v>10</v>
      </c>
    </row>
    <row r="7" spans="1:13" s="41" customFormat="1" x14ac:dyDescent="0.25">
      <c r="A7" s="42"/>
      <c r="B7" s="43"/>
      <c r="C7" s="44">
        <v>42005</v>
      </c>
      <c r="D7" s="45">
        <v>42370</v>
      </c>
      <c r="E7" s="46"/>
      <c r="F7" s="46"/>
      <c r="G7" s="46"/>
      <c r="H7" s="47"/>
      <c r="I7" s="47"/>
      <c r="J7" s="47"/>
      <c r="K7" s="47"/>
      <c r="L7" s="46"/>
    </row>
    <row r="8" spans="1:13" x14ac:dyDescent="0.25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7"/>
    </row>
    <row r="9" spans="1:13" x14ac:dyDescent="0.25">
      <c r="A9" s="18">
        <v>0</v>
      </c>
      <c r="B9" s="55">
        <v>5</v>
      </c>
      <c r="C9" s="10">
        <v>1846</v>
      </c>
      <c r="D9" s="57">
        <v>1850</v>
      </c>
      <c r="E9" s="59" t="s">
        <v>107</v>
      </c>
      <c r="F9" s="20">
        <f>B9/((C9+D9)/2)</f>
        <v>2.7056277056277055E-3</v>
      </c>
      <c r="G9" s="20">
        <f t="shared" ref="G9:G72" si="0">F9/((1+(1-E9)*F9))</f>
        <v>2.6991529518206599E-3</v>
      </c>
      <c r="H9" s="15">
        <v>100000</v>
      </c>
      <c r="I9" s="15">
        <f>H9*G9</f>
        <v>269.91529518206596</v>
      </c>
      <c r="J9" s="15">
        <f t="shared" ref="J9:J72" si="1">H10+I9*E9</f>
        <v>99760.693099291573</v>
      </c>
      <c r="K9" s="15">
        <f t="shared" ref="K9:K72" si="2">K10+J9</f>
        <v>8387147.9399533309</v>
      </c>
      <c r="L9" s="21">
        <f>K9/H9</f>
        <v>83.871479399533314</v>
      </c>
    </row>
    <row r="10" spans="1:13" x14ac:dyDescent="0.25">
      <c r="A10" s="18">
        <v>1</v>
      </c>
      <c r="B10" s="55">
        <v>0</v>
      </c>
      <c r="C10" s="10">
        <v>1805</v>
      </c>
      <c r="D10" s="57">
        <v>1922</v>
      </c>
      <c r="E10" s="59" t="s">
        <v>38</v>
      </c>
      <c r="F10" s="20">
        <f t="shared" ref="F10:F73" si="3">B10/((C10+D10)/2)</f>
        <v>0</v>
      </c>
      <c r="G10" s="20">
        <f t="shared" si="0"/>
        <v>0</v>
      </c>
      <c r="H10" s="15">
        <f>H9-I9</f>
        <v>99730.084704817928</v>
      </c>
      <c r="I10" s="15">
        <f t="shared" ref="I10:I73" si="4">H10*G10</f>
        <v>0</v>
      </c>
      <c r="J10" s="15">
        <f t="shared" si="1"/>
        <v>99730.084704817928</v>
      </c>
      <c r="K10" s="15">
        <f t="shared" si="2"/>
        <v>8287387.2468540389</v>
      </c>
      <c r="L10" s="22">
        <f t="shared" ref="L10:L73" si="5">K10/H10</f>
        <v>83.098167131644658</v>
      </c>
    </row>
    <row r="11" spans="1:13" x14ac:dyDescent="0.25">
      <c r="A11" s="18">
        <v>2</v>
      </c>
      <c r="B11" s="55">
        <v>0</v>
      </c>
      <c r="C11" s="10">
        <v>1905</v>
      </c>
      <c r="D11" s="57">
        <v>1837</v>
      </c>
      <c r="E11" s="59" t="s">
        <v>38</v>
      </c>
      <c r="F11" s="20">
        <f t="shared" si="3"/>
        <v>0</v>
      </c>
      <c r="G11" s="20">
        <f t="shared" si="0"/>
        <v>0</v>
      </c>
      <c r="H11" s="15">
        <f t="shared" ref="H11:H74" si="6">H10-I10</f>
        <v>99730.084704817928</v>
      </c>
      <c r="I11" s="15">
        <f t="shared" si="4"/>
        <v>0</v>
      </c>
      <c r="J11" s="15">
        <f t="shared" si="1"/>
        <v>99730.084704817928</v>
      </c>
      <c r="K11" s="15">
        <f t="shared" si="2"/>
        <v>8187657.1621492207</v>
      </c>
      <c r="L11" s="22">
        <f t="shared" si="5"/>
        <v>82.098167131644658</v>
      </c>
    </row>
    <row r="12" spans="1:13" x14ac:dyDescent="0.25">
      <c r="A12" s="18">
        <v>3</v>
      </c>
      <c r="B12" s="55">
        <v>0</v>
      </c>
      <c r="C12" s="10">
        <v>1872</v>
      </c>
      <c r="D12" s="57">
        <v>1931</v>
      </c>
      <c r="E12" s="59" t="s">
        <v>38</v>
      </c>
      <c r="F12" s="20">
        <f t="shared" si="3"/>
        <v>0</v>
      </c>
      <c r="G12" s="20">
        <f t="shared" si="0"/>
        <v>0</v>
      </c>
      <c r="H12" s="15">
        <f t="shared" si="6"/>
        <v>99730.084704817928</v>
      </c>
      <c r="I12" s="15">
        <f t="shared" si="4"/>
        <v>0</v>
      </c>
      <c r="J12" s="15">
        <f t="shared" si="1"/>
        <v>99730.084704817928</v>
      </c>
      <c r="K12" s="15">
        <f t="shared" si="2"/>
        <v>8087927.0774444025</v>
      </c>
      <c r="L12" s="22">
        <f t="shared" si="5"/>
        <v>81.098167131644658</v>
      </c>
    </row>
    <row r="13" spans="1:13" x14ac:dyDescent="0.25">
      <c r="A13" s="18">
        <v>4</v>
      </c>
      <c r="B13" s="55">
        <v>0</v>
      </c>
      <c r="C13" s="10">
        <v>1970</v>
      </c>
      <c r="D13" s="57">
        <v>1880</v>
      </c>
      <c r="E13" s="59" t="s">
        <v>38</v>
      </c>
      <c r="F13" s="20">
        <f t="shared" si="3"/>
        <v>0</v>
      </c>
      <c r="G13" s="20">
        <f t="shared" si="0"/>
        <v>0</v>
      </c>
      <c r="H13" s="15">
        <f t="shared" si="6"/>
        <v>99730.084704817928</v>
      </c>
      <c r="I13" s="15">
        <f t="shared" si="4"/>
        <v>0</v>
      </c>
      <c r="J13" s="15">
        <f t="shared" si="1"/>
        <v>99730.084704817928</v>
      </c>
      <c r="K13" s="15">
        <f t="shared" si="2"/>
        <v>7988196.9927395843</v>
      </c>
      <c r="L13" s="22">
        <f t="shared" si="5"/>
        <v>80.098167131644658</v>
      </c>
    </row>
    <row r="14" spans="1:13" x14ac:dyDescent="0.25">
      <c r="A14" s="18">
        <v>5</v>
      </c>
      <c r="B14" s="55">
        <v>0</v>
      </c>
      <c r="C14" s="10">
        <v>1965</v>
      </c>
      <c r="D14" s="57">
        <v>1973</v>
      </c>
      <c r="E14" s="59" t="s">
        <v>38</v>
      </c>
      <c r="F14" s="20">
        <f t="shared" si="3"/>
        <v>0</v>
      </c>
      <c r="G14" s="20">
        <f t="shared" si="0"/>
        <v>0</v>
      </c>
      <c r="H14" s="15">
        <f t="shared" si="6"/>
        <v>99730.084704817928</v>
      </c>
      <c r="I14" s="15">
        <f t="shared" si="4"/>
        <v>0</v>
      </c>
      <c r="J14" s="15">
        <f t="shared" si="1"/>
        <v>99730.084704817928</v>
      </c>
      <c r="K14" s="15">
        <f t="shared" si="2"/>
        <v>7888466.9080347661</v>
      </c>
      <c r="L14" s="22">
        <f t="shared" si="5"/>
        <v>79.098167131644644</v>
      </c>
    </row>
    <row r="15" spans="1:13" x14ac:dyDescent="0.25">
      <c r="A15" s="18">
        <v>6</v>
      </c>
      <c r="B15" s="55">
        <v>0</v>
      </c>
      <c r="C15" s="10">
        <v>1993</v>
      </c>
      <c r="D15" s="57">
        <v>1946</v>
      </c>
      <c r="E15" s="59" t="s">
        <v>38</v>
      </c>
      <c r="F15" s="20">
        <f t="shared" si="3"/>
        <v>0</v>
      </c>
      <c r="G15" s="20">
        <f t="shared" si="0"/>
        <v>0</v>
      </c>
      <c r="H15" s="15">
        <f t="shared" si="6"/>
        <v>99730.084704817928</v>
      </c>
      <c r="I15" s="15">
        <f t="shared" si="4"/>
        <v>0</v>
      </c>
      <c r="J15" s="15">
        <f t="shared" si="1"/>
        <v>99730.084704817928</v>
      </c>
      <c r="K15" s="15">
        <f t="shared" si="2"/>
        <v>7788736.8233299479</v>
      </c>
      <c r="L15" s="22">
        <f t="shared" si="5"/>
        <v>78.098167131644644</v>
      </c>
    </row>
    <row r="16" spans="1:13" x14ac:dyDescent="0.25">
      <c r="A16" s="18">
        <v>7</v>
      </c>
      <c r="B16" s="55">
        <v>0</v>
      </c>
      <c r="C16" s="10">
        <v>1877</v>
      </c>
      <c r="D16" s="57">
        <v>1986</v>
      </c>
      <c r="E16" s="59" t="s">
        <v>38</v>
      </c>
      <c r="F16" s="20">
        <f t="shared" si="3"/>
        <v>0</v>
      </c>
      <c r="G16" s="20">
        <f t="shared" si="0"/>
        <v>0</v>
      </c>
      <c r="H16" s="15">
        <f t="shared" si="6"/>
        <v>99730.084704817928</v>
      </c>
      <c r="I16" s="15">
        <f t="shared" si="4"/>
        <v>0</v>
      </c>
      <c r="J16" s="15">
        <f t="shared" si="1"/>
        <v>99730.084704817928</v>
      </c>
      <c r="K16" s="15">
        <f t="shared" si="2"/>
        <v>7689006.7386251297</v>
      </c>
      <c r="L16" s="22">
        <f t="shared" si="5"/>
        <v>77.098167131644644</v>
      </c>
    </row>
    <row r="17" spans="1:12" x14ac:dyDescent="0.25">
      <c r="A17" s="18">
        <v>8</v>
      </c>
      <c r="B17" s="55">
        <v>0</v>
      </c>
      <c r="C17" s="10">
        <v>1913</v>
      </c>
      <c r="D17" s="57">
        <v>1834</v>
      </c>
      <c r="E17" s="59" t="s">
        <v>38</v>
      </c>
      <c r="F17" s="20">
        <f t="shared" si="3"/>
        <v>0</v>
      </c>
      <c r="G17" s="20">
        <f t="shared" si="0"/>
        <v>0</v>
      </c>
      <c r="H17" s="15">
        <f t="shared" si="6"/>
        <v>99730.084704817928</v>
      </c>
      <c r="I17" s="15">
        <f t="shared" si="4"/>
        <v>0</v>
      </c>
      <c r="J17" s="15">
        <f t="shared" si="1"/>
        <v>99730.084704817928</v>
      </c>
      <c r="K17" s="15">
        <f t="shared" si="2"/>
        <v>7589276.6539203115</v>
      </c>
      <c r="L17" s="22">
        <f t="shared" si="5"/>
        <v>76.098167131644644</v>
      </c>
    </row>
    <row r="18" spans="1:12" x14ac:dyDescent="0.25">
      <c r="A18" s="18">
        <v>9</v>
      </c>
      <c r="B18" s="55">
        <v>0</v>
      </c>
      <c r="C18" s="10">
        <v>1755</v>
      </c>
      <c r="D18" s="57">
        <v>1881</v>
      </c>
      <c r="E18" s="59" t="s">
        <v>38</v>
      </c>
      <c r="F18" s="20">
        <f t="shared" si="3"/>
        <v>0</v>
      </c>
      <c r="G18" s="20">
        <f t="shared" si="0"/>
        <v>0</v>
      </c>
      <c r="H18" s="15">
        <f t="shared" si="6"/>
        <v>99730.084704817928</v>
      </c>
      <c r="I18" s="15">
        <f t="shared" si="4"/>
        <v>0</v>
      </c>
      <c r="J18" s="15">
        <f t="shared" si="1"/>
        <v>99730.084704817928</v>
      </c>
      <c r="K18" s="15">
        <f t="shared" si="2"/>
        <v>7489546.5692154933</v>
      </c>
      <c r="L18" s="22">
        <f t="shared" si="5"/>
        <v>75.098167131644644</v>
      </c>
    </row>
    <row r="19" spans="1:12" x14ac:dyDescent="0.25">
      <c r="A19" s="18">
        <v>10</v>
      </c>
      <c r="B19" s="55">
        <v>0</v>
      </c>
      <c r="C19" s="10">
        <v>1848</v>
      </c>
      <c r="D19" s="57">
        <v>1740</v>
      </c>
      <c r="E19" s="59" t="s">
        <v>38</v>
      </c>
      <c r="F19" s="20">
        <f t="shared" si="3"/>
        <v>0</v>
      </c>
      <c r="G19" s="20">
        <f t="shared" si="0"/>
        <v>0</v>
      </c>
      <c r="H19" s="15">
        <f t="shared" si="6"/>
        <v>99730.084704817928</v>
      </c>
      <c r="I19" s="15">
        <f t="shared" si="4"/>
        <v>0</v>
      </c>
      <c r="J19" s="15">
        <f t="shared" si="1"/>
        <v>99730.084704817928</v>
      </c>
      <c r="K19" s="15">
        <f t="shared" si="2"/>
        <v>7389816.4845106751</v>
      </c>
      <c r="L19" s="22">
        <f t="shared" si="5"/>
        <v>74.09816713164463</v>
      </c>
    </row>
    <row r="20" spans="1:12" x14ac:dyDescent="0.25">
      <c r="A20" s="18">
        <v>11</v>
      </c>
      <c r="B20" s="55">
        <v>0</v>
      </c>
      <c r="C20" s="10">
        <v>1773</v>
      </c>
      <c r="D20" s="57">
        <v>1828</v>
      </c>
      <c r="E20" s="59" t="s">
        <v>38</v>
      </c>
      <c r="F20" s="20">
        <f t="shared" si="3"/>
        <v>0</v>
      </c>
      <c r="G20" s="20">
        <f t="shared" si="0"/>
        <v>0</v>
      </c>
      <c r="H20" s="15">
        <f t="shared" si="6"/>
        <v>99730.084704817928</v>
      </c>
      <c r="I20" s="15">
        <f t="shared" si="4"/>
        <v>0</v>
      </c>
      <c r="J20" s="15">
        <f t="shared" si="1"/>
        <v>99730.084704817928</v>
      </c>
      <c r="K20" s="15">
        <f t="shared" si="2"/>
        <v>7290086.3998058569</v>
      </c>
      <c r="L20" s="22">
        <f t="shared" si="5"/>
        <v>73.09816713164463</v>
      </c>
    </row>
    <row r="21" spans="1:12" x14ac:dyDescent="0.25">
      <c r="A21" s="18">
        <v>12</v>
      </c>
      <c r="B21" s="55">
        <v>0</v>
      </c>
      <c r="C21" s="10">
        <v>1723</v>
      </c>
      <c r="D21" s="57">
        <v>1761</v>
      </c>
      <c r="E21" s="59" t="s">
        <v>38</v>
      </c>
      <c r="F21" s="20">
        <f t="shared" si="3"/>
        <v>0</v>
      </c>
      <c r="G21" s="20">
        <f t="shared" si="0"/>
        <v>0</v>
      </c>
      <c r="H21" s="15">
        <f t="shared" si="6"/>
        <v>99730.084704817928</v>
      </c>
      <c r="I21" s="15">
        <f t="shared" si="4"/>
        <v>0</v>
      </c>
      <c r="J21" s="15">
        <f t="shared" si="1"/>
        <v>99730.084704817928</v>
      </c>
      <c r="K21" s="15">
        <f t="shared" si="2"/>
        <v>7190356.3151010387</v>
      </c>
      <c r="L21" s="22">
        <f t="shared" si="5"/>
        <v>72.09816713164463</v>
      </c>
    </row>
    <row r="22" spans="1:12" x14ac:dyDescent="0.25">
      <c r="A22" s="18">
        <v>13</v>
      </c>
      <c r="B22" s="55">
        <v>1</v>
      </c>
      <c r="C22" s="10">
        <v>1585</v>
      </c>
      <c r="D22" s="57">
        <v>1713</v>
      </c>
      <c r="E22" s="59" t="s">
        <v>108</v>
      </c>
      <c r="F22" s="20">
        <f t="shared" si="3"/>
        <v>6.0642813826561554E-4</v>
      </c>
      <c r="G22" s="20">
        <f t="shared" si="0"/>
        <v>6.0614917731312138E-4</v>
      </c>
      <c r="H22" s="15">
        <f t="shared" si="6"/>
        <v>99730.084704817928</v>
      </c>
      <c r="I22" s="15">
        <f t="shared" si="4"/>
        <v>60.451308797193299</v>
      </c>
      <c r="J22" s="15">
        <f t="shared" si="1"/>
        <v>99684.20820657174</v>
      </c>
      <c r="K22" s="15">
        <f t="shared" si="2"/>
        <v>7090626.2303962205</v>
      </c>
      <c r="L22" s="22">
        <f t="shared" si="5"/>
        <v>71.09816713164463</v>
      </c>
    </row>
    <row r="23" spans="1:12" x14ac:dyDescent="0.25">
      <c r="A23" s="18">
        <v>14</v>
      </c>
      <c r="B23" s="55">
        <v>0</v>
      </c>
      <c r="C23" s="10">
        <v>1612</v>
      </c>
      <c r="D23" s="57">
        <v>1592</v>
      </c>
      <c r="E23" s="59" t="s">
        <v>38</v>
      </c>
      <c r="F23" s="20">
        <f t="shared" si="3"/>
        <v>0</v>
      </c>
      <c r="G23" s="20">
        <f t="shared" si="0"/>
        <v>0</v>
      </c>
      <c r="H23" s="15">
        <f t="shared" si="6"/>
        <v>99669.633396020741</v>
      </c>
      <c r="I23" s="15">
        <f t="shared" si="4"/>
        <v>0</v>
      </c>
      <c r="J23" s="15">
        <f t="shared" si="1"/>
        <v>99669.633396020741</v>
      </c>
      <c r="K23" s="15">
        <f t="shared" si="2"/>
        <v>6990942.0221896488</v>
      </c>
      <c r="L23" s="22">
        <f t="shared" si="5"/>
        <v>70.141143134462041</v>
      </c>
    </row>
    <row r="24" spans="1:12" x14ac:dyDescent="0.25">
      <c r="A24" s="18">
        <v>15</v>
      </c>
      <c r="B24" s="55">
        <v>0</v>
      </c>
      <c r="C24" s="10">
        <v>1564</v>
      </c>
      <c r="D24" s="57">
        <v>1618</v>
      </c>
      <c r="E24" s="59" t="s">
        <v>38</v>
      </c>
      <c r="F24" s="20">
        <f t="shared" si="3"/>
        <v>0</v>
      </c>
      <c r="G24" s="20">
        <f t="shared" si="0"/>
        <v>0</v>
      </c>
      <c r="H24" s="15">
        <f t="shared" si="6"/>
        <v>99669.633396020741</v>
      </c>
      <c r="I24" s="15">
        <f t="shared" si="4"/>
        <v>0</v>
      </c>
      <c r="J24" s="15">
        <f t="shared" si="1"/>
        <v>99669.633396020741</v>
      </c>
      <c r="K24" s="15">
        <f t="shared" si="2"/>
        <v>6891272.3887936277</v>
      </c>
      <c r="L24" s="22">
        <f t="shared" si="5"/>
        <v>69.141143134462041</v>
      </c>
    </row>
    <row r="25" spans="1:12" x14ac:dyDescent="0.25">
      <c r="A25" s="18">
        <v>16</v>
      </c>
      <c r="B25" s="55">
        <v>0</v>
      </c>
      <c r="C25" s="10">
        <v>1354</v>
      </c>
      <c r="D25" s="57">
        <v>1574</v>
      </c>
      <c r="E25" s="59" t="s">
        <v>38</v>
      </c>
      <c r="F25" s="20">
        <f t="shared" si="3"/>
        <v>0</v>
      </c>
      <c r="G25" s="20">
        <f t="shared" si="0"/>
        <v>0</v>
      </c>
      <c r="H25" s="15">
        <f t="shared" si="6"/>
        <v>99669.633396020741</v>
      </c>
      <c r="I25" s="15">
        <f t="shared" si="4"/>
        <v>0</v>
      </c>
      <c r="J25" s="15">
        <f t="shared" si="1"/>
        <v>99669.633396020741</v>
      </c>
      <c r="K25" s="15">
        <f t="shared" si="2"/>
        <v>6791602.7553976066</v>
      </c>
      <c r="L25" s="22">
        <f t="shared" si="5"/>
        <v>68.141143134462041</v>
      </c>
    </row>
    <row r="26" spans="1:12" x14ac:dyDescent="0.25">
      <c r="A26" s="18">
        <v>17</v>
      </c>
      <c r="B26" s="55">
        <v>0</v>
      </c>
      <c r="C26" s="10">
        <v>1374</v>
      </c>
      <c r="D26" s="57">
        <v>1351</v>
      </c>
      <c r="E26" s="59" t="s">
        <v>38</v>
      </c>
      <c r="F26" s="20">
        <f t="shared" si="3"/>
        <v>0</v>
      </c>
      <c r="G26" s="20">
        <f t="shared" si="0"/>
        <v>0</v>
      </c>
      <c r="H26" s="15">
        <f t="shared" si="6"/>
        <v>99669.633396020741</v>
      </c>
      <c r="I26" s="15">
        <f t="shared" si="4"/>
        <v>0</v>
      </c>
      <c r="J26" s="15">
        <f t="shared" si="1"/>
        <v>99669.633396020741</v>
      </c>
      <c r="K26" s="15">
        <f t="shared" si="2"/>
        <v>6691933.1220015856</v>
      </c>
      <c r="L26" s="22">
        <f t="shared" si="5"/>
        <v>67.141143134462027</v>
      </c>
    </row>
    <row r="27" spans="1:12" x14ac:dyDescent="0.25">
      <c r="A27" s="18">
        <v>18</v>
      </c>
      <c r="B27" s="55">
        <v>0</v>
      </c>
      <c r="C27" s="10">
        <v>1429</v>
      </c>
      <c r="D27" s="57">
        <v>1415</v>
      </c>
      <c r="E27" s="59" t="s">
        <v>38</v>
      </c>
      <c r="F27" s="20">
        <f t="shared" si="3"/>
        <v>0</v>
      </c>
      <c r="G27" s="20">
        <f t="shared" si="0"/>
        <v>0</v>
      </c>
      <c r="H27" s="15">
        <f t="shared" si="6"/>
        <v>99669.633396020741</v>
      </c>
      <c r="I27" s="15">
        <f t="shared" si="4"/>
        <v>0</v>
      </c>
      <c r="J27" s="15">
        <f t="shared" si="1"/>
        <v>99669.633396020741</v>
      </c>
      <c r="K27" s="15">
        <f t="shared" si="2"/>
        <v>6592263.4886055645</v>
      </c>
      <c r="L27" s="22">
        <f t="shared" si="5"/>
        <v>66.141143134462027</v>
      </c>
    </row>
    <row r="28" spans="1:12" x14ac:dyDescent="0.25">
      <c r="A28" s="18">
        <v>19</v>
      </c>
      <c r="B28" s="55">
        <v>1</v>
      </c>
      <c r="C28" s="10">
        <v>1455</v>
      </c>
      <c r="D28" s="57">
        <v>1471</v>
      </c>
      <c r="E28" s="59" t="s">
        <v>109</v>
      </c>
      <c r="F28" s="20">
        <f t="shared" si="3"/>
        <v>6.8352699931647305E-4</v>
      </c>
      <c r="G28" s="20">
        <f t="shared" si="0"/>
        <v>6.8310485639052449E-4</v>
      </c>
      <c r="H28" s="15">
        <f t="shared" si="6"/>
        <v>99669.633396020741</v>
      </c>
      <c r="I28" s="15">
        <f t="shared" si="4"/>
        <v>68.084810607484968</v>
      </c>
      <c r="J28" s="15">
        <f t="shared" si="1"/>
        <v>99608.07791875051</v>
      </c>
      <c r="K28" s="15">
        <f t="shared" si="2"/>
        <v>6492593.8552095434</v>
      </c>
      <c r="L28" s="22">
        <f t="shared" si="5"/>
        <v>65.141143134462027</v>
      </c>
    </row>
    <row r="29" spans="1:12" x14ac:dyDescent="0.25">
      <c r="A29" s="18">
        <v>20</v>
      </c>
      <c r="B29" s="55">
        <v>0</v>
      </c>
      <c r="C29" s="10">
        <v>1465</v>
      </c>
      <c r="D29" s="57">
        <v>1517</v>
      </c>
      <c r="E29" s="59" t="s">
        <v>38</v>
      </c>
      <c r="F29" s="20">
        <f t="shared" si="3"/>
        <v>0</v>
      </c>
      <c r="G29" s="20">
        <f t="shared" si="0"/>
        <v>0</v>
      </c>
      <c r="H29" s="15">
        <f t="shared" si="6"/>
        <v>99601.548585413257</v>
      </c>
      <c r="I29" s="15">
        <f t="shared" si="4"/>
        <v>0</v>
      </c>
      <c r="J29" s="15">
        <f t="shared" si="1"/>
        <v>99601.548585413257</v>
      </c>
      <c r="K29" s="15">
        <f t="shared" si="2"/>
        <v>6392985.7772907931</v>
      </c>
      <c r="L29" s="22">
        <f t="shared" si="5"/>
        <v>64.18560622888802</v>
      </c>
    </row>
    <row r="30" spans="1:12" x14ac:dyDescent="0.25">
      <c r="A30" s="18">
        <v>21</v>
      </c>
      <c r="B30" s="55">
        <v>1</v>
      </c>
      <c r="C30" s="10">
        <v>1638</v>
      </c>
      <c r="D30" s="57">
        <v>1510</v>
      </c>
      <c r="E30" s="59" t="s">
        <v>110</v>
      </c>
      <c r="F30" s="20">
        <f t="shared" si="3"/>
        <v>6.3532401524777639E-4</v>
      </c>
      <c r="G30" s="20">
        <f t="shared" si="0"/>
        <v>6.3529192775841378E-4</v>
      </c>
      <c r="H30" s="15">
        <f t="shared" si="6"/>
        <v>99601.548585413257</v>
      </c>
      <c r="I30" s="15">
        <f t="shared" si="4"/>
        <v>63.276059808550499</v>
      </c>
      <c r="J30" s="15">
        <f t="shared" si="1"/>
        <v>99596.518138658488</v>
      </c>
      <c r="K30" s="15">
        <f t="shared" si="2"/>
        <v>6293384.2287053801</v>
      </c>
      <c r="L30" s="22">
        <f t="shared" si="5"/>
        <v>63.185606228888012</v>
      </c>
    </row>
    <row r="31" spans="1:12" x14ac:dyDescent="0.25">
      <c r="A31" s="18">
        <v>22</v>
      </c>
      <c r="B31" s="55">
        <v>0</v>
      </c>
      <c r="C31" s="10">
        <v>1730</v>
      </c>
      <c r="D31" s="57">
        <v>1704</v>
      </c>
      <c r="E31" s="59" t="s">
        <v>38</v>
      </c>
      <c r="F31" s="20">
        <f t="shared" si="3"/>
        <v>0</v>
      </c>
      <c r="G31" s="20">
        <f t="shared" si="0"/>
        <v>0</v>
      </c>
      <c r="H31" s="15">
        <f t="shared" si="6"/>
        <v>99538.272525604712</v>
      </c>
      <c r="I31" s="15">
        <f t="shared" si="4"/>
        <v>0</v>
      </c>
      <c r="J31" s="15">
        <f t="shared" si="1"/>
        <v>99538.272525604712</v>
      </c>
      <c r="K31" s="15">
        <f t="shared" si="2"/>
        <v>6193787.7105667219</v>
      </c>
      <c r="L31" s="22">
        <f t="shared" si="5"/>
        <v>62.225187894168684</v>
      </c>
    </row>
    <row r="32" spans="1:12" x14ac:dyDescent="0.25">
      <c r="A32" s="18">
        <v>23</v>
      </c>
      <c r="B32" s="55">
        <v>1</v>
      </c>
      <c r="C32" s="10">
        <v>1769</v>
      </c>
      <c r="D32" s="57">
        <v>1790</v>
      </c>
      <c r="E32" s="59" t="s">
        <v>111</v>
      </c>
      <c r="F32" s="20">
        <f t="shared" si="3"/>
        <v>5.6195560550716497E-4</v>
      </c>
      <c r="G32" s="20">
        <f t="shared" si="0"/>
        <v>5.6192273326410077E-4</v>
      </c>
      <c r="H32" s="15">
        <f t="shared" si="6"/>
        <v>99538.272525604712</v>
      </c>
      <c r="I32" s="15">
        <f t="shared" si="4"/>
        <v>55.932818161974744</v>
      </c>
      <c r="J32" s="15">
        <f t="shared" si="1"/>
        <v>99532.449919234045</v>
      </c>
      <c r="K32" s="15">
        <f t="shared" si="2"/>
        <v>6094249.438041117</v>
      </c>
      <c r="L32" s="22">
        <f t="shared" si="5"/>
        <v>61.225187894168684</v>
      </c>
    </row>
    <row r="33" spans="1:12" x14ac:dyDescent="0.25">
      <c r="A33" s="18">
        <v>24</v>
      </c>
      <c r="B33" s="55">
        <v>0</v>
      </c>
      <c r="C33" s="10">
        <v>1749</v>
      </c>
      <c r="D33" s="57">
        <v>1799</v>
      </c>
      <c r="E33" s="59" t="s">
        <v>38</v>
      </c>
      <c r="F33" s="20">
        <f t="shared" si="3"/>
        <v>0</v>
      </c>
      <c r="G33" s="20">
        <f t="shared" si="0"/>
        <v>0</v>
      </c>
      <c r="H33" s="15">
        <f t="shared" si="6"/>
        <v>99482.339707442734</v>
      </c>
      <c r="I33" s="15">
        <f t="shared" si="4"/>
        <v>0</v>
      </c>
      <c r="J33" s="15">
        <f t="shared" si="1"/>
        <v>99482.339707442734</v>
      </c>
      <c r="K33" s="15">
        <f t="shared" si="2"/>
        <v>5994716.988121883</v>
      </c>
      <c r="L33" s="22">
        <f t="shared" si="5"/>
        <v>60.259107352632867</v>
      </c>
    </row>
    <row r="34" spans="1:12" x14ac:dyDescent="0.25">
      <c r="A34" s="18">
        <v>25</v>
      </c>
      <c r="B34" s="55">
        <v>2</v>
      </c>
      <c r="C34" s="10">
        <v>1861</v>
      </c>
      <c r="D34" s="57">
        <v>1768</v>
      </c>
      <c r="E34" s="59" t="s">
        <v>112</v>
      </c>
      <c r="F34" s="20">
        <f t="shared" si="3"/>
        <v>1.1022320198401765E-3</v>
      </c>
      <c r="G34" s="20">
        <f t="shared" si="0"/>
        <v>1.1018510326052046E-3</v>
      </c>
      <c r="H34" s="15">
        <f t="shared" si="6"/>
        <v>99482.339707442734</v>
      </c>
      <c r="I34" s="15">
        <f t="shared" si="4"/>
        <v>109.61471873262752</v>
      </c>
      <c r="J34" s="15">
        <f t="shared" si="1"/>
        <v>99447.953570176309</v>
      </c>
      <c r="K34" s="15">
        <f t="shared" si="2"/>
        <v>5895234.6484144405</v>
      </c>
      <c r="L34" s="22">
        <f t="shared" si="5"/>
        <v>59.259107352632867</v>
      </c>
    </row>
    <row r="35" spans="1:12" x14ac:dyDescent="0.25">
      <c r="A35" s="18">
        <v>26</v>
      </c>
      <c r="B35" s="55">
        <v>1</v>
      </c>
      <c r="C35" s="10">
        <v>1972</v>
      </c>
      <c r="D35" s="57">
        <v>1915</v>
      </c>
      <c r="E35" s="59" t="s">
        <v>67</v>
      </c>
      <c r="F35" s="20">
        <f t="shared" si="3"/>
        <v>5.1453563159248783E-4</v>
      </c>
      <c r="G35" s="20">
        <f t="shared" si="0"/>
        <v>5.1439061763858805E-4</v>
      </c>
      <c r="H35" s="15">
        <f t="shared" si="6"/>
        <v>99372.724988710106</v>
      </c>
      <c r="I35" s="15">
        <f t="shared" si="4"/>
        <v>51.116397383372146</v>
      </c>
      <c r="J35" s="15">
        <f t="shared" si="1"/>
        <v>99344.718314583748</v>
      </c>
      <c r="K35" s="15">
        <f t="shared" si="2"/>
        <v>5795786.6948442645</v>
      </c>
      <c r="L35" s="22">
        <f t="shared" si="5"/>
        <v>58.323717051159996</v>
      </c>
    </row>
    <row r="36" spans="1:12" x14ac:dyDescent="0.25">
      <c r="A36" s="18">
        <v>27</v>
      </c>
      <c r="B36" s="55">
        <v>1</v>
      </c>
      <c r="C36" s="10">
        <v>2172</v>
      </c>
      <c r="D36" s="57">
        <v>2031</v>
      </c>
      <c r="E36" s="59" t="s">
        <v>113</v>
      </c>
      <c r="F36" s="20">
        <f t="shared" si="3"/>
        <v>4.7585058291696409E-4</v>
      </c>
      <c r="G36" s="20">
        <f t="shared" si="0"/>
        <v>4.7575257992298422E-4</v>
      </c>
      <c r="H36" s="15">
        <f t="shared" si="6"/>
        <v>99321.608591326731</v>
      </c>
      <c r="I36" s="15">
        <f t="shared" si="4"/>
        <v>47.252511529424524</v>
      </c>
      <c r="J36" s="15">
        <f t="shared" si="1"/>
        <v>99301.152979085644</v>
      </c>
      <c r="K36" s="15">
        <f t="shared" si="2"/>
        <v>5696441.9765296811</v>
      </c>
      <c r="L36" s="22">
        <f t="shared" si="5"/>
        <v>57.353500988576656</v>
      </c>
    </row>
    <row r="37" spans="1:12" x14ac:dyDescent="0.25">
      <c r="A37" s="18">
        <v>28</v>
      </c>
      <c r="B37" s="55">
        <v>0</v>
      </c>
      <c r="C37" s="10">
        <v>2208</v>
      </c>
      <c r="D37" s="57">
        <v>2210</v>
      </c>
      <c r="E37" s="59" t="s">
        <v>38</v>
      </c>
      <c r="F37" s="20">
        <f t="shared" si="3"/>
        <v>0</v>
      </c>
      <c r="G37" s="20">
        <f t="shared" si="0"/>
        <v>0</v>
      </c>
      <c r="H37" s="15">
        <f t="shared" si="6"/>
        <v>99274.356079797304</v>
      </c>
      <c r="I37" s="15">
        <f t="shared" si="4"/>
        <v>0</v>
      </c>
      <c r="J37" s="15">
        <f t="shared" si="1"/>
        <v>99274.356079797304</v>
      </c>
      <c r="K37" s="15">
        <f t="shared" si="2"/>
        <v>5597140.8235505959</v>
      </c>
      <c r="L37" s="22">
        <f t="shared" si="5"/>
        <v>56.380530124532683</v>
      </c>
    </row>
    <row r="38" spans="1:12" x14ac:dyDescent="0.25">
      <c r="A38" s="18">
        <v>29</v>
      </c>
      <c r="B38" s="55">
        <v>0</v>
      </c>
      <c r="C38" s="10">
        <v>2354</v>
      </c>
      <c r="D38" s="57">
        <v>2248</v>
      </c>
      <c r="E38" s="59" t="s">
        <v>38</v>
      </c>
      <c r="F38" s="20">
        <f t="shared" si="3"/>
        <v>0</v>
      </c>
      <c r="G38" s="20">
        <f t="shared" si="0"/>
        <v>0</v>
      </c>
      <c r="H38" s="15">
        <f t="shared" si="6"/>
        <v>99274.356079797304</v>
      </c>
      <c r="I38" s="15">
        <f t="shared" si="4"/>
        <v>0</v>
      </c>
      <c r="J38" s="15">
        <f t="shared" si="1"/>
        <v>99274.356079797304</v>
      </c>
      <c r="K38" s="15">
        <f t="shared" si="2"/>
        <v>5497866.4674707986</v>
      </c>
      <c r="L38" s="22">
        <f t="shared" si="5"/>
        <v>55.380530124532683</v>
      </c>
    </row>
    <row r="39" spans="1:12" x14ac:dyDescent="0.25">
      <c r="A39" s="18">
        <v>30</v>
      </c>
      <c r="B39" s="55">
        <v>1</v>
      </c>
      <c r="C39" s="10">
        <v>2485</v>
      </c>
      <c r="D39" s="57">
        <v>2421</v>
      </c>
      <c r="E39" s="59" t="s">
        <v>114</v>
      </c>
      <c r="F39" s="20">
        <f t="shared" si="3"/>
        <v>4.0766408479412964E-4</v>
      </c>
      <c r="G39" s="20">
        <f t="shared" si="0"/>
        <v>4.0755529261899434E-4</v>
      </c>
      <c r="H39" s="15">
        <f t="shared" si="6"/>
        <v>99274.356079797304</v>
      </c>
      <c r="I39" s="15">
        <f t="shared" si="4"/>
        <v>40.459789241664033</v>
      </c>
      <c r="J39" s="15">
        <f t="shared" si="1"/>
        <v>99247.863009801862</v>
      </c>
      <c r="K39" s="15">
        <f t="shared" si="2"/>
        <v>5398592.1113910014</v>
      </c>
      <c r="L39" s="22">
        <f t="shared" si="5"/>
        <v>54.380530124532683</v>
      </c>
    </row>
    <row r="40" spans="1:12" x14ac:dyDescent="0.25">
      <c r="A40" s="18">
        <v>31</v>
      </c>
      <c r="B40" s="55">
        <v>0</v>
      </c>
      <c r="C40" s="10">
        <v>2566</v>
      </c>
      <c r="D40" s="57">
        <v>2547</v>
      </c>
      <c r="E40" s="59" t="s">
        <v>38</v>
      </c>
      <c r="F40" s="20">
        <f t="shared" si="3"/>
        <v>0</v>
      </c>
      <c r="G40" s="20">
        <f t="shared" si="0"/>
        <v>0</v>
      </c>
      <c r="H40" s="15">
        <f t="shared" si="6"/>
        <v>99233.89629055564</v>
      </c>
      <c r="I40" s="15">
        <f t="shared" si="4"/>
        <v>0</v>
      </c>
      <c r="J40" s="15">
        <f t="shared" si="1"/>
        <v>99233.89629055564</v>
      </c>
      <c r="K40" s="15">
        <f t="shared" si="2"/>
        <v>5299344.2483811993</v>
      </c>
      <c r="L40" s="22">
        <f t="shared" si="5"/>
        <v>53.402561488312259</v>
      </c>
    </row>
    <row r="41" spans="1:12" x14ac:dyDescent="0.25">
      <c r="A41" s="18">
        <v>32</v>
      </c>
      <c r="B41" s="55">
        <v>0</v>
      </c>
      <c r="C41" s="10">
        <v>2784</v>
      </c>
      <c r="D41" s="57">
        <v>2633</v>
      </c>
      <c r="E41" s="59" t="s">
        <v>38</v>
      </c>
      <c r="F41" s="20">
        <f t="shared" si="3"/>
        <v>0</v>
      </c>
      <c r="G41" s="20">
        <f t="shared" si="0"/>
        <v>0</v>
      </c>
      <c r="H41" s="15">
        <f t="shared" si="6"/>
        <v>99233.89629055564</v>
      </c>
      <c r="I41" s="15">
        <f t="shared" si="4"/>
        <v>0</v>
      </c>
      <c r="J41" s="15">
        <f t="shared" si="1"/>
        <v>99233.89629055564</v>
      </c>
      <c r="K41" s="15">
        <f t="shared" si="2"/>
        <v>5200110.3520906437</v>
      </c>
      <c r="L41" s="22">
        <f t="shared" si="5"/>
        <v>52.402561488312259</v>
      </c>
    </row>
    <row r="42" spans="1:12" x14ac:dyDescent="0.25">
      <c r="A42" s="18">
        <v>33</v>
      </c>
      <c r="B42" s="55">
        <v>2</v>
      </c>
      <c r="C42" s="10">
        <v>2868</v>
      </c>
      <c r="D42" s="57">
        <v>2815</v>
      </c>
      <c r="E42" s="59" t="s">
        <v>115</v>
      </c>
      <c r="F42" s="20">
        <f t="shared" si="3"/>
        <v>7.0385359845152211E-4</v>
      </c>
      <c r="G42" s="20">
        <f t="shared" si="0"/>
        <v>7.0362702138850248E-4</v>
      </c>
      <c r="H42" s="15">
        <f t="shared" si="6"/>
        <v>99233.89629055564</v>
      </c>
      <c r="I42" s="15">
        <f t="shared" si="4"/>
        <v>69.823650867699229</v>
      </c>
      <c r="J42" s="15">
        <f t="shared" si="1"/>
        <v>99201.95197028367</v>
      </c>
      <c r="K42" s="15">
        <f t="shared" si="2"/>
        <v>5100876.4558000881</v>
      </c>
      <c r="L42" s="22">
        <f t="shared" si="5"/>
        <v>51.402561488312259</v>
      </c>
    </row>
    <row r="43" spans="1:12" x14ac:dyDescent="0.25">
      <c r="A43" s="18">
        <v>34</v>
      </c>
      <c r="B43" s="55">
        <v>0</v>
      </c>
      <c r="C43" s="10">
        <v>2908</v>
      </c>
      <c r="D43" s="57">
        <v>2955</v>
      </c>
      <c r="E43" s="59" t="s">
        <v>38</v>
      </c>
      <c r="F43" s="20">
        <f t="shared" si="3"/>
        <v>0</v>
      </c>
      <c r="G43" s="20">
        <f t="shared" si="0"/>
        <v>0</v>
      </c>
      <c r="H43" s="15">
        <f t="shared" si="6"/>
        <v>99164.072639687947</v>
      </c>
      <c r="I43" s="15">
        <f t="shared" si="4"/>
        <v>0</v>
      </c>
      <c r="J43" s="15">
        <f t="shared" si="1"/>
        <v>99164.072639687947</v>
      </c>
      <c r="K43" s="15">
        <f t="shared" si="2"/>
        <v>5001674.5038298042</v>
      </c>
      <c r="L43" s="22">
        <f t="shared" si="5"/>
        <v>50.438373199972915</v>
      </c>
    </row>
    <row r="44" spans="1:12" x14ac:dyDescent="0.25">
      <c r="A44" s="18">
        <v>35</v>
      </c>
      <c r="B44" s="55">
        <v>0</v>
      </c>
      <c r="C44" s="10">
        <v>3232</v>
      </c>
      <c r="D44" s="57">
        <v>2914</v>
      </c>
      <c r="E44" s="59" t="s">
        <v>38</v>
      </c>
      <c r="F44" s="20">
        <f t="shared" si="3"/>
        <v>0</v>
      </c>
      <c r="G44" s="20">
        <f t="shared" si="0"/>
        <v>0</v>
      </c>
      <c r="H44" s="15">
        <f t="shared" si="6"/>
        <v>99164.072639687947</v>
      </c>
      <c r="I44" s="15">
        <f t="shared" si="4"/>
        <v>0</v>
      </c>
      <c r="J44" s="15">
        <f t="shared" si="1"/>
        <v>99164.072639687947</v>
      </c>
      <c r="K44" s="15">
        <f t="shared" si="2"/>
        <v>4902510.4311901163</v>
      </c>
      <c r="L44" s="22">
        <f t="shared" si="5"/>
        <v>49.438373199972915</v>
      </c>
    </row>
    <row r="45" spans="1:12" x14ac:dyDescent="0.25">
      <c r="A45" s="18">
        <v>36</v>
      </c>
      <c r="B45" s="55">
        <v>2</v>
      </c>
      <c r="C45" s="10">
        <v>3331</v>
      </c>
      <c r="D45" s="57">
        <v>3258</v>
      </c>
      <c r="E45" s="59" t="s">
        <v>116</v>
      </c>
      <c r="F45" s="20">
        <f t="shared" si="3"/>
        <v>6.0707239338291094E-4</v>
      </c>
      <c r="G45" s="20">
        <f t="shared" si="0"/>
        <v>6.0704007441825681E-4</v>
      </c>
      <c r="H45" s="15">
        <f t="shared" si="6"/>
        <v>99164.072639687947</v>
      </c>
      <c r="I45" s="15">
        <f t="shared" si="4"/>
        <v>60.196566034813593</v>
      </c>
      <c r="J45" s="15">
        <f t="shared" si="1"/>
        <v>99158.793400846698</v>
      </c>
      <c r="K45" s="15">
        <f t="shared" si="2"/>
        <v>4803346.3585504284</v>
      </c>
      <c r="L45" s="22">
        <f t="shared" si="5"/>
        <v>48.438373199972915</v>
      </c>
    </row>
    <row r="46" spans="1:12" x14ac:dyDescent="0.25">
      <c r="A46" s="18">
        <v>37</v>
      </c>
      <c r="B46" s="55">
        <v>0</v>
      </c>
      <c r="C46" s="10">
        <v>3284</v>
      </c>
      <c r="D46" s="57">
        <v>3395</v>
      </c>
      <c r="E46" s="59" t="s">
        <v>38</v>
      </c>
      <c r="F46" s="20">
        <f t="shared" si="3"/>
        <v>0</v>
      </c>
      <c r="G46" s="20">
        <f t="shared" si="0"/>
        <v>0</v>
      </c>
      <c r="H46" s="15">
        <f t="shared" si="6"/>
        <v>99103.87607365314</v>
      </c>
      <c r="I46" s="15">
        <f t="shared" si="4"/>
        <v>0</v>
      </c>
      <c r="J46" s="15">
        <f t="shared" si="1"/>
        <v>99103.87607365314</v>
      </c>
      <c r="K46" s="15">
        <f t="shared" si="2"/>
        <v>4704187.565149582</v>
      </c>
      <c r="L46" s="22">
        <f t="shared" si="5"/>
        <v>47.467240954869119</v>
      </c>
    </row>
    <row r="47" spans="1:12" x14ac:dyDescent="0.25">
      <c r="A47" s="18">
        <v>38</v>
      </c>
      <c r="B47" s="55">
        <v>1</v>
      </c>
      <c r="C47" s="10">
        <v>3443</v>
      </c>
      <c r="D47" s="57">
        <v>3298</v>
      </c>
      <c r="E47" s="59" t="s">
        <v>117</v>
      </c>
      <c r="F47" s="20">
        <f t="shared" si="3"/>
        <v>2.966918854769322E-4</v>
      </c>
      <c r="G47" s="20">
        <f t="shared" si="0"/>
        <v>2.9664703417041588E-4</v>
      </c>
      <c r="H47" s="15">
        <f t="shared" si="6"/>
        <v>99103.87607365314</v>
      </c>
      <c r="I47" s="15">
        <f t="shared" si="4"/>
        <v>29.398870912041644</v>
      </c>
      <c r="J47" s="15">
        <f t="shared" si="1"/>
        <v>99088.894409036366</v>
      </c>
      <c r="K47" s="15">
        <f t="shared" si="2"/>
        <v>4605083.6890759291</v>
      </c>
      <c r="L47" s="22">
        <f t="shared" si="5"/>
        <v>46.467240954869119</v>
      </c>
    </row>
    <row r="48" spans="1:12" x14ac:dyDescent="0.25">
      <c r="A48" s="18">
        <v>39</v>
      </c>
      <c r="B48" s="55">
        <v>0</v>
      </c>
      <c r="C48" s="10">
        <v>3653</v>
      </c>
      <c r="D48" s="57">
        <v>3457</v>
      </c>
      <c r="E48" s="59" t="s">
        <v>38</v>
      </c>
      <c r="F48" s="20">
        <f t="shared" si="3"/>
        <v>0</v>
      </c>
      <c r="G48" s="20">
        <f t="shared" si="0"/>
        <v>0</v>
      </c>
      <c r="H48" s="15">
        <f t="shared" si="6"/>
        <v>99074.477202741095</v>
      </c>
      <c r="I48" s="15">
        <f t="shared" si="4"/>
        <v>0</v>
      </c>
      <c r="J48" s="15">
        <f t="shared" si="1"/>
        <v>99074.477202741095</v>
      </c>
      <c r="K48" s="15">
        <f t="shared" si="2"/>
        <v>4505994.7946668928</v>
      </c>
      <c r="L48" s="22">
        <f t="shared" si="5"/>
        <v>45.48088389551679</v>
      </c>
    </row>
    <row r="49" spans="1:12" x14ac:dyDescent="0.25">
      <c r="A49" s="18">
        <v>40</v>
      </c>
      <c r="B49" s="55">
        <v>3</v>
      </c>
      <c r="C49" s="10">
        <v>3515</v>
      </c>
      <c r="D49" s="57">
        <v>3653</v>
      </c>
      <c r="E49" s="59" t="s">
        <v>118</v>
      </c>
      <c r="F49" s="20">
        <f t="shared" si="3"/>
        <v>8.3705357142857138E-4</v>
      </c>
      <c r="G49" s="20">
        <f t="shared" si="0"/>
        <v>8.3670814916922138E-4</v>
      </c>
      <c r="H49" s="15">
        <f t="shared" si="6"/>
        <v>99074.477202741095</v>
      </c>
      <c r="I49" s="15">
        <f t="shared" si="4"/>
        <v>82.89642245021372</v>
      </c>
      <c r="J49" s="15">
        <f t="shared" si="1"/>
        <v>99033.592687188648</v>
      </c>
      <c r="K49" s="15">
        <f t="shared" si="2"/>
        <v>4406920.3174641514</v>
      </c>
      <c r="L49" s="22">
        <f t="shared" si="5"/>
        <v>44.48088389551679</v>
      </c>
    </row>
    <row r="50" spans="1:12" x14ac:dyDescent="0.25">
      <c r="A50" s="18">
        <v>41</v>
      </c>
      <c r="B50" s="55">
        <v>0</v>
      </c>
      <c r="C50" s="10">
        <v>3455</v>
      </c>
      <c r="D50" s="57">
        <v>3505</v>
      </c>
      <c r="E50" s="59" t="s">
        <v>38</v>
      </c>
      <c r="F50" s="20">
        <f t="shared" si="3"/>
        <v>0</v>
      </c>
      <c r="G50" s="20">
        <f t="shared" si="0"/>
        <v>0</v>
      </c>
      <c r="H50" s="15">
        <f t="shared" si="6"/>
        <v>98991.580780290882</v>
      </c>
      <c r="I50" s="15">
        <f t="shared" si="4"/>
        <v>0</v>
      </c>
      <c r="J50" s="15">
        <f t="shared" si="1"/>
        <v>98991.580780290882</v>
      </c>
      <c r="K50" s="15">
        <f t="shared" si="2"/>
        <v>4307886.7247769628</v>
      </c>
      <c r="L50" s="22">
        <f t="shared" si="5"/>
        <v>43.517708181044206</v>
      </c>
    </row>
    <row r="51" spans="1:12" x14ac:dyDescent="0.25">
      <c r="A51" s="18">
        <v>42</v>
      </c>
      <c r="B51" s="55">
        <v>5</v>
      </c>
      <c r="C51" s="10">
        <v>3279</v>
      </c>
      <c r="D51" s="57">
        <v>3456</v>
      </c>
      <c r="E51" s="59" t="s">
        <v>119</v>
      </c>
      <c r="F51" s="20">
        <f t="shared" si="3"/>
        <v>1.4847809948032665E-3</v>
      </c>
      <c r="G51" s="20">
        <f t="shared" si="0"/>
        <v>1.4834004522591296E-3</v>
      </c>
      <c r="H51" s="15">
        <f t="shared" si="6"/>
        <v>98991.580780290882</v>
      </c>
      <c r="I51" s="15">
        <f t="shared" si="4"/>
        <v>146.84415569932966</v>
      </c>
      <c r="J51" s="15">
        <f t="shared" si="1"/>
        <v>98899.538863498543</v>
      </c>
      <c r="K51" s="15">
        <f t="shared" si="2"/>
        <v>4208895.1439966718</v>
      </c>
      <c r="L51" s="22">
        <f t="shared" si="5"/>
        <v>42.517708181044206</v>
      </c>
    </row>
    <row r="52" spans="1:12" x14ac:dyDescent="0.25">
      <c r="A52" s="18">
        <v>43</v>
      </c>
      <c r="B52" s="55">
        <v>0</v>
      </c>
      <c r="C52" s="10">
        <v>3379</v>
      </c>
      <c r="D52" s="57">
        <v>3263</v>
      </c>
      <c r="E52" s="59" t="s">
        <v>38</v>
      </c>
      <c r="F52" s="20">
        <f t="shared" si="3"/>
        <v>0</v>
      </c>
      <c r="G52" s="20">
        <f t="shared" si="0"/>
        <v>0</v>
      </c>
      <c r="H52" s="15">
        <f t="shared" si="6"/>
        <v>98844.736624591547</v>
      </c>
      <c r="I52" s="15">
        <f t="shared" si="4"/>
        <v>0</v>
      </c>
      <c r="J52" s="15">
        <f t="shared" si="1"/>
        <v>98844.736624591547</v>
      </c>
      <c r="K52" s="15">
        <f t="shared" si="2"/>
        <v>4109995.6051331731</v>
      </c>
      <c r="L52" s="22">
        <f t="shared" si="5"/>
        <v>41.580318239328982</v>
      </c>
    </row>
    <row r="53" spans="1:12" x14ac:dyDescent="0.25">
      <c r="A53" s="18">
        <v>44</v>
      </c>
      <c r="B53" s="55">
        <v>3</v>
      </c>
      <c r="C53" s="10">
        <v>2950</v>
      </c>
      <c r="D53" s="57">
        <v>3385</v>
      </c>
      <c r="E53" s="59" t="s">
        <v>120</v>
      </c>
      <c r="F53" s="20">
        <f t="shared" si="3"/>
        <v>9.471191791633781E-4</v>
      </c>
      <c r="G53" s="20">
        <f t="shared" si="0"/>
        <v>9.4678093849723645E-4</v>
      </c>
      <c r="H53" s="15">
        <f t="shared" si="6"/>
        <v>98844.736624591547</v>
      </c>
      <c r="I53" s="15">
        <f t="shared" si="4"/>
        <v>93.58431250694295</v>
      </c>
      <c r="J53" s="15">
        <f t="shared" si="1"/>
        <v>98809.436621913934</v>
      </c>
      <c r="K53" s="15">
        <f t="shared" si="2"/>
        <v>4011150.8685085815</v>
      </c>
      <c r="L53" s="22">
        <f t="shared" si="5"/>
        <v>40.580318239328982</v>
      </c>
    </row>
    <row r="54" spans="1:12" x14ac:dyDescent="0.25">
      <c r="A54" s="18">
        <v>45</v>
      </c>
      <c r="B54" s="55">
        <v>6</v>
      </c>
      <c r="C54" s="10">
        <v>2916</v>
      </c>
      <c r="D54" s="57">
        <v>2970</v>
      </c>
      <c r="E54" s="59" t="s">
        <v>121</v>
      </c>
      <c r="F54" s="20">
        <f t="shared" si="3"/>
        <v>2.0387359836901123E-3</v>
      </c>
      <c r="G54" s="20">
        <f t="shared" si="0"/>
        <v>2.0363869770609155E-3</v>
      </c>
      <c r="H54" s="15">
        <f t="shared" si="6"/>
        <v>98751.15231208461</v>
      </c>
      <c r="I54" s="15">
        <f t="shared" si="4"/>
        <v>201.09556053808802</v>
      </c>
      <c r="J54" s="15">
        <f t="shared" si="1"/>
        <v>98637.372443932167</v>
      </c>
      <c r="K54" s="15">
        <f t="shared" si="2"/>
        <v>3912341.4318866674</v>
      </c>
      <c r="L54" s="22">
        <f t="shared" si="5"/>
        <v>39.618185107576686</v>
      </c>
    </row>
    <row r="55" spans="1:12" x14ac:dyDescent="0.25">
      <c r="A55" s="18">
        <v>46</v>
      </c>
      <c r="B55" s="55">
        <v>3</v>
      </c>
      <c r="C55" s="10">
        <v>2756</v>
      </c>
      <c r="D55" s="57">
        <v>2886</v>
      </c>
      <c r="E55" s="59" t="s">
        <v>122</v>
      </c>
      <c r="F55" s="20">
        <f t="shared" si="3"/>
        <v>1.0634526763559022E-3</v>
      </c>
      <c r="G55" s="20">
        <f t="shared" si="0"/>
        <v>1.0631418741213797E-3</v>
      </c>
      <c r="H55" s="15">
        <f t="shared" si="6"/>
        <v>98550.056751546523</v>
      </c>
      <c r="I55" s="15">
        <f t="shared" si="4"/>
        <v>104.7726920296075</v>
      </c>
      <c r="J55" s="15">
        <f t="shared" si="1"/>
        <v>98521.254738507574</v>
      </c>
      <c r="K55" s="15">
        <f t="shared" si="2"/>
        <v>3813704.0594427353</v>
      </c>
      <c r="L55" s="22">
        <f t="shared" si="5"/>
        <v>38.698141687096367</v>
      </c>
    </row>
    <row r="56" spans="1:12" x14ac:dyDescent="0.25">
      <c r="A56" s="18">
        <v>47</v>
      </c>
      <c r="B56" s="55">
        <v>3</v>
      </c>
      <c r="C56" s="10">
        <v>2632</v>
      </c>
      <c r="D56" s="57">
        <v>2761</v>
      </c>
      <c r="E56" s="59" t="s">
        <v>123</v>
      </c>
      <c r="F56" s="20">
        <f t="shared" si="3"/>
        <v>1.1125533098460968E-3</v>
      </c>
      <c r="G56" s="20">
        <f t="shared" si="0"/>
        <v>1.1120810517291544E-3</v>
      </c>
      <c r="H56" s="15">
        <f t="shared" si="6"/>
        <v>98445.284059516911</v>
      </c>
      <c r="I56" s="15">
        <f t="shared" si="4"/>
        <v>109.47913503468293</v>
      </c>
      <c r="J56" s="15">
        <f t="shared" si="1"/>
        <v>98403.495873674183</v>
      </c>
      <c r="K56" s="15">
        <f t="shared" si="2"/>
        <v>3715182.8047042275</v>
      </c>
      <c r="L56" s="22">
        <f t="shared" si="5"/>
        <v>37.73855538329439</v>
      </c>
    </row>
    <row r="57" spans="1:12" x14ac:dyDescent="0.25">
      <c r="A57" s="18">
        <v>48</v>
      </c>
      <c r="B57" s="55">
        <v>5</v>
      </c>
      <c r="C57" s="10">
        <v>2464</v>
      </c>
      <c r="D57" s="57">
        <v>2637</v>
      </c>
      <c r="E57" s="59" t="s">
        <v>124</v>
      </c>
      <c r="F57" s="20">
        <f t="shared" si="3"/>
        <v>1.9603999215840029E-3</v>
      </c>
      <c r="G57" s="20">
        <f t="shared" si="0"/>
        <v>1.9595770605638639E-3</v>
      </c>
      <c r="H57" s="15">
        <f t="shared" si="6"/>
        <v>98335.804924482232</v>
      </c>
      <c r="I57" s="15">
        <f t="shared" si="4"/>
        <v>192.69658756209841</v>
      </c>
      <c r="J57" s="15">
        <f t="shared" si="1"/>
        <v>98294.529315426436</v>
      </c>
      <c r="K57" s="15">
        <f t="shared" si="2"/>
        <v>3616779.3088305532</v>
      </c>
      <c r="L57" s="22">
        <f t="shared" si="5"/>
        <v>36.779882074571795</v>
      </c>
    </row>
    <row r="58" spans="1:12" x14ac:dyDescent="0.25">
      <c r="A58" s="18">
        <v>49</v>
      </c>
      <c r="B58" s="55">
        <v>6</v>
      </c>
      <c r="C58" s="10">
        <v>2324</v>
      </c>
      <c r="D58" s="57">
        <v>2446</v>
      </c>
      <c r="E58" s="59" t="s">
        <v>125</v>
      </c>
      <c r="F58" s="20">
        <f t="shared" si="3"/>
        <v>2.5157232704402514E-3</v>
      </c>
      <c r="G58" s="20">
        <f t="shared" si="0"/>
        <v>2.5117417648150694E-3</v>
      </c>
      <c r="H58" s="15">
        <f t="shared" si="6"/>
        <v>98143.108336920137</v>
      </c>
      <c r="I58" s="15">
        <f t="shared" si="4"/>
        <v>246.51014413861233</v>
      </c>
      <c r="J58" s="15">
        <f t="shared" si="1"/>
        <v>97987.782295098397</v>
      </c>
      <c r="K58" s="15">
        <f t="shared" si="2"/>
        <v>3518484.7795151267</v>
      </c>
      <c r="L58" s="22">
        <f t="shared" si="5"/>
        <v>35.850553738693023</v>
      </c>
    </row>
    <row r="59" spans="1:12" x14ac:dyDescent="0.25">
      <c r="A59" s="18">
        <v>50</v>
      </c>
      <c r="B59" s="55">
        <v>6</v>
      </c>
      <c r="C59" s="10">
        <v>2306</v>
      </c>
      <c r="D59" s="57">
        <v>2317</v>
      </c>
      <c r="E59" s="59" t="s">
        <v>126</v>
      </c>
      <c r="F59" s="20">
        <f t="shared" si="3"/>
        <v>2.5957170668397143E-3</v>
      </c>
      <c r="G59" s="20">
        <f t="shared" si="0"/>
        <v>2.5921932988174157E-3</v>
      </c>
      <c r="H59" s="15">
        <f t="shared" si="6"/>
        <v>97896.59819278153</v>
      </c>
      <c r="I59" s="15">
        <f t="shared" si="4"/>
        <v>253.76690581234942</v>
      </c>
      <c r="J59" s="15">
        <f t="shared" si="1"/>
        <v>97763.700464207606</v>
      </c>
      <c r="K59" s="15">
        <f t="shared" si="2"/>
        <v>3420496.9972200282</v>
      </c>
      <c r="L59" s="22">
        <f t="shared" si="5"/>
        <v>34.939896384185502</v>
      </c>
    </row>
    <row r="60" spans="1:12" x14ac:dyDescent="0.25">
      <c r="A60" s="18">
        <v>51</v>
      </c>
      <c r="B60" s="55">
        <v>5</v>
      </c>
      <c r="C60" s="10">
        <v>2268</v>
      </c>
      <c r="D60" s="57">
        <v>2292</v>
      </c>
      <c r="E60" s="59" t="s">
        <v>127</v>
      </c>
      <c r="F60" s="20">
        <f t="shared" si="3"/>
        <v>2.1929824561403508E-3</v>
      </c>
      <c r="G60" s="20">
        <f t="shared" si="0"/>
        <v>2.1908396612085549E-3</v>
      </c>
      <c r="H60" s="15">
        <f t="shared" si="6"/>
        <v>97642.831286969187</v>
      </c>
      <c r="I60" s="15">
        <f t="shared" si="4"/>
        <v>213.91978741618766</v>
      </c>
      <c r="J60" s="15">
        <f t="shared" si="1"/>
        <v>97547.423061781563</v>
      </c>
      <c r="K60" s="15">
        <f t="shared" si="2"/>
        <v>3322733.2967558205</v>
      </c>
      <c r="L60" s="22">
        <f t="shared" si="5"/>
        <v>34.029464866605643</v>
      </c>
    </row>
    <row r="61" spans="1:12" x14ac:dyDescent="0.25">
      <c r="A61" s="18">
        <v>52</v>
      </c>
      <c r="B61" s="55">
        <v>10</v>
      </c>
      <c r="C61" s="10">
        <v>2139</v>
      </c>
      <c r="D61" s="57">
        <v>2259</v>
      </c>
      <c r="E61" s="59" t="s">
        <v>128</v>
      </c>
      <c r="F61" s="20">
        <f t="shared" si="3"/>
        <v>4.5475216007276036E-3</v>
      </c>
      <c r="G61" s="20">
        <f t="shared" si="0"/>
        <v>4.535316052569756E-3</v>
      </c>
      <c r="H61" s="15">
        <f t="shared" si="6"/>
        <v>97428.911499552996</v>
      </c>
      <c r="I61" s="15">
        <f t="shared" si="4"/>
        <v>441.8709063083208</v>
      </c>
      <c r="J61" s="15">
        <f t="shared" si="1"/>
        <v>97167.412297199728</v>
      </c>
      <c r="K61" s="15">
        <f t="shared" si="2"/>
        <v>3225185.8736940389</v>
      </c>
      <c r="L61" s="22">
        <f t="shared" si="5"/>
        <v>33.102965270312353</v>
      </c>
    </row>
    <row r="62" spans="1:12" x14ac:dyDescent="0.25">
      <c r="A62" s="18">
        <v>53</v>
      </c>
      <c r="B62" s="55">
        <v>9</v>
      </c>
      <c r="C62" s="10">
        <v>2169</v>
      </c>
      <c r="D62" s="57">
        <v>2117</v>
      </c>
      <c r="E62" s="59" t="s">
        <v>129</v>
      </c>
      <c r="F62" s="20">
        <f t="shared" si="3"/>
        <v>4.1997200186654222E-3</v>
      </c>
      <c r="G62" s="20">
        <f t="shared" si="0"/>
        <v>4.1912797630343562E-3</v>
      </c>
      <c r="H62" s="15">
        <f t="shared" si="6"/>
        <v>96987.040593244674</v>
      </c>
      <c r="I62" s="15">
        <f t="shared" si="4"/>
        <v>406.49982051505805</v>
      </c>
      <c r="J62" s="15">
        <f t="shared" si="1"/>
        <v>96792.123929307694</v>
      </c>
      <c r="K62" s="15">
        <f t="shared" si="2"/>
        <v>3128018.461396839</v>
      </c>
      <c r="L62" s="22">
        <f t="shared" si="5"/>
        <v>32.251921929605835</v>
      </c>
    </row>
    <row r="63" spans="1:12" x14ac:dyDescent="0.25">
      <c r="A63" s="18">
        <v>54</v>
      </c>
      <c r="B63" s="55">
        <v>12</v>
      </c>
      <c r="C63" s="10">
        <v>2072</v>
      </c>
      <c r="D63" s="57">
        <v>2139</v>
      </c>
      <c r="E63" s="59" t="s">
        <v>130</v>
      </c>
      <c r="F63" s="20">
        <f t="shared" si="3"/>
        <v>5.6993588221325104E-3</v>
      </c>
      <c r="G63" s="20">
        <f t="shared" si="0"/>
        <v>5.6855256183151251E-3</v>
      </c>
      <c r="H63" s="15">
        <f t="shared" si="6"/>
        <v>96580.540772729611</v>
      </c>
      <c r="I63" s="15">
        <f t="shared" si="4"/>
        <v>549.11113879408265</v>
      </c>
      <c r="J63" s="15">
        <f t="shared" si="1"/>
        <v>96346.125227578421</v>
      </c>
      <c r="K63" s="15">
        <f t="shared" si="2"/>
        <v>3031226.3374675312</v>
      </c>
      <c r="L63" s="22">
        <f t="shared" si="5"/>
        <v>31.385476962699151</v>
      </c>
    </row>
    <row r="64" spans="1:12" x14ac:dyDescent="0.25">
      <c r="A64" s="18">
        <v>55</v>
      </c>
      <c r="B64" s="55">
        <v>8</v>
      </c>
      <c r="C64" s="10">
        <v>2002</v>
      </c>
      <c r="D64" s="57">
        <v>2063</v>
      </c>
      <c r="E64" s="59" t="s">
        <v>131</v>
      </c>
      <c r="F64" s="20">
        <f t="shared" si="3"/>
        <v>3.9360393603936035E-3</v>
      </c>
      <c r="G64" s="20">
        <f t="shared" si="0"/>
        <v>3.9302058327398718E-3</v>
      </c>
      <c r="H64" s="15">
        <f t="shared" si="6"/>
        <v>96031.429633935535</v>
      </c>
      <c r="I64" s="15">
        <f t="shared" si="4"/>
        <v>377.42328487364199</v>
      </c>
      <c r="J64" s="15">
        <f t="shared" si="1"/>
        <v>95889.103313209678</v>
      </c>
      <c r="K64" s="15">
        <f t="shared" si="2"/>
        <v>2934880.2122399528</v>
      </c>
      <c r="L64" s="22">
        <f t="shared" si="5"/>
        <v>30.561663232834206</v>
      </c>
    </row>
    <row r="65" spans="1:12" x14ac:dyDescent="0.25">
      <c r="A65" s="18">
        <v>56</v>
      </c>
      <c r="B65" s="55">
        <v>8</v>
      </c>
      <c r="C65" s="10">
        <v>1921</v>
      </c>
      <c r="D65" s="57">
        <v>1987</v>
      </c>
      <c r="E65" s="59" t="s">
        <v>132</v>
      </c>
      <c r="F65" s="20">
        <f t="shared" si="3"/>
        <v>4.0941658137154556E-3</v>
      </c>
      <c r="G65" s="20">
        <f t="shared" si="0"/>
        <v>4.0870659484874379E-3</v>
      </c>
      <c r="H65" s="15">
        <f t="shared" si="6"/>
        <v>95654.006349061892</v>
      </c>
      <c r="I65" s="15">
        <f t="shared" si="4"/>
        <v>390.94423218565203</v>
      </c>
      <c r="J65" s="15">
        <f t="shared" si="1"/>
        <v>95488.128711345518</v>
      </c>
      <c r="K65" s="15">
        <f t="shared" si="2"/>
        <v>2838991.1089267433</v>
      </c>
      <c r="L65" s="22">
        <f t="shared" si="5"/>
        <v>29.679793009052425</v>
      </c>
    </row>
    <row r="66" spans="1:12" x14ac:dyDescent="0.25">
      <c r="A66" s="18">
        <v>57</v>
      </c>
      <c r="B66" s="55">
        <v>8</v>
      </c>
      <c r="C66" s="10">
        <v>1955</v>
      </c>
      <c r="D66" s="57">
        <v>1900</v>
      </c>
      <c r="E66" s="59" t="s">
        <v>133</v>
      </c>
      <c r="F66" s="20">
        <f t="shared" si="3"/>
        <v>4.1504539559014267E-3</v>
      </c>
      <c r="G66" s="20">
        <f t="shared" si="0"/>
        <v>4.142658236080979E-3</v>
      </c>
      <c r="H66" s="15">
        <f t="shared" si="6"/>
        <v>95263.062116876245</v>
      </c>
      <c r="I66" s="15">
        <f t="shared" si="4"/>
        <v>394.64230887277125</v>
      </c>
      <c r="J66" s="15">
        <f t="shared" si="1"/>
        <v>95084.13129403333</v>
      </c>
      <c r="K66" s="15">
        <f t="shared" si="2"/>
        <v>2743502.9802153977</v>
      </c>
      <c r="L66" s="22">
        <f t="shared" si="5"/>
        <v>28.799231509579773</v>
      </c>
    </row>
    <row r="67" spans="1:12" x14ac:dyDescent="0.25">
      <c r="A67" s="18">
        <v>58</v>
      </c>
      <c r="B67" s="55">
        <v>9</v>
      </c>
      <c r="C67" s="10">
        <v>1801</v>
      </c>
      <c r="D67" s="57">
        <v>1939</v>
      </c>
      <c r="E67" s="59" t="s">
        <v>134</v>
      </c>
      <c r="F67" s="20">
        <f t="shared" si="3"/>
        <v>4.8128342245989308E-3</v>
      </c>
      <c r="G67" s="20">
        <f t="shared" si="0"/>
        <v>4.8040297482603014E-3</v>
      </c>
      <c r="H67" s="15">
        <f t="shared" si="6"/>
        <v>94868.419808003469</v>
      </c>
      <c r="I67" s="15">
        <f t="shared" si="4"/>
        <v>455.75071092809549</v>
      </c>
      <c r="J67" s="15">
        <f t="shared" si="1"/>
        <v>94694.869937282041</v>
      </c>
      <c r="K67" s="15">
        <f t="shared" si="2"/>
        <v>2648418.8489213642</v>
      </c>
      <c r="L67" s="22">
        <f t="shared" si="5"/>
        <v>27.916759384010877</v>
      </c>
    </row>
    <row r="68" spans="1:12" x14ac:dyDescent="0.25">
      <c r="A68" s="18">
        <v>59</v>
      </c>
      <c r="B68" s="55">
        <v>7</v>
      </c>
      <c r="C68" s="10">
        <v>1778</v>
      </c>
      <c r="D68" s="57">
        <v>1796</v>
      </c>
      <c r="E68" s="59" t="s">
        <v>135</v>
      </c>
      <c r="F68" s="20">
        <f t="shared" si="3"/>
        <v>3.9171796306659203E-3</v>
      </c>
      <c r="G68" s="20">
        <f t="shared" si="0"/>
        <v>3.91305176615312E-3</v>
      </c>
      <c r="H68" s="15">
        <f t="shared" si="6"/>
        <v>94412.66909707537</v>
      </c>
      <c r="I68" s="15">
        <f t="shared" si="4"/>
        <v>369.44166155754084</v>
      </c>
      <c r="J68" s="15">
        <f t="shared" si="1"/>
        <v>94313.17845761792</v>
      </c>
      <c r="K68" s="15">
        <f t="shared" si="2"/>
        <v>2553723.9789840821</v>
      </c>
      <c r="L68" s="22">
        <f t="shared" si="5"/>
        <v>27.048530704691082</v>
      </c>
    </row>
    <row r="69" spans="1:12" x14ac:dyDescent="0.25">
      <c r="A69" s="18">
        <v>60</v>
      </c>
      <c r="B69" s="55">
        <v>8</v>
      </c>
      <c r="C69" s="10">
        <v>1643</v>
      </c>
      <c r="D69" s="57">
        <v>1776</v>
      </c>
      <c r="E69" s="59" t="s">
        <v>136</v>
      </c>
      <c r="F69" s="20">
        <f t="shared" si="3"/>
        <v>4.6797309154723602E-3</v>
      </c>
      <c r="G69" s="20">
        <f t="shared" si="0"/>
        <v>4.6703590525335997E-3</v>
      </c>
      <c r="H69" s="15">
        <f t="shared" si="6"/>
        <v>94043.227435517823</v>
      </c>
      <c r="I69" s="15">
        <f t="shared" si="4"/>
        <v>439.21563858294684</v>
      </c>
      <c r="J69" s="15">
        <f t="shared" si="1"/>
        <v>93854.891769693466</v>
      </c>
      <c r="K69" s="15">
        <f t="shared" si="2"/>
        <v>2459410.8005264644</v>
      </c>
      <c r="L69" s="22">
        <f t="shared" si="5"/>
        <v>26.151918299622341</v>
      </c>
    </row>
    <row r="70" spans="1:12" x14ac:dyDescent="0.25">
      <c r="A70" s="18">
        <v>61</v>
      </c>
      <c r="B70" s="55">
        <v>8</v>
      </c>
      <c r="C70" s="10">
        <v>1859</v>
      </c>
      <c r="D70" s="57">
        <v>1621</v>
      </c>
      <c r="E70" s="59" t="s">
        <v>137</v>
      </c>
      <c r="F70" s="20">
        <f t="shared" si="3"/>
        <v>4.5977011494252873E-3</v>
      </c>
      <c r="G70" s="20">
        <f t="shared" si="0"/>
        <v>4.5896866070190999E-3</v>
      </c>
      <c r="H70" s="15">
        <f t="shared" si="6"/>
        <v>93604.011796934879</v>
      </c>
      <c r="I70" s="15">
        <f t="shared" si="4"/>
        <v>429.61307930764985</v>
      </c>
      <c r="J70" s="15">
        <f t="shared" si="1"/>
        <v>93440.844749413838</v>
      </c>
      <c r="K70" s="15">
        <f t="shared" si="2"/>
        <v>2365555.9087567707</v>
      </c>
      <c r="L70" s="22">
        <f t="shared" si="5"/>
        <v>25.271950030182705</v>
      </c>
    </row>
    <row r="71" spans="1:12" x14ac:dyDescent="0.25">
      <c r="A71" s="18">
        <v>62</v>
      </c>
      <c r="B71" s="55">
        <v>20</v>
      </c>
      <c r="C71" s="10">
        <v>1848</v>
      </c>
      <c r="D71" s="57">
        <v>1837</v>
      </c>
      <c r="E71" s="59" t="s">
        <v>138</v>
      </c>
      <c r="F71" s="20">
        <f t="shared" si="3"/>
        <v>1.0854816824966078E-2</v>
      </c>
      <c r="G71" s="20">
        <f t="shared" si="0"/>
        <v>1.0802915923065952E-2</v>
      </c>
      <c r="H71" s="15">
        <f t="shared" si="6"/>
        <v>93174.398717627235</v>
      </c>
      <c r="I71" s="15">
        <f t="shared" si="4"/>
        <v>1006.555195528751</v>
      </c>
      <c r="J71" s="15">
        <f t="shared" si="1"/>
        <v>92728.897388086203</v>
      </c>
      <c r="K71" s="15">
        <f t="shared" si="2"/>
        <v>2272115.0640073568</v>
      </c>
      <c r="L71" s="22">
        <f t="shared" si="5"/>
        <v>24.385615526140292</v>
      </c>
    </row>
    <row r="72" spans="1:12" x14ac:dyDescent="0.25">
      <c r="A72" s="18">
        <v>63</v>
      </c>
      <c r="B72" s="55">
        <v>12</v>
      </c>
      <c r="C72" s="10">
        <v>1878</v>
      </c>
      <c r="D72" s="57">
        <v>1830</v>
      </c>
      <c r="E72" s="59" t="s">
        <v>139</v>
      </c>
      <c r="F72" s="20">
        <f t="shared" si="3"/>
        <v>6.4724919093851136E-3</v>
      </c>
      <c r="G72" s="20">
        <f t="shared" si="0"/>
        <v>6.4465430090786665E-3</v>
      </c>
      <c r="H72" s="15">
        <f t="shared" si="6"/>
        <v>92167.843522098483</v>
      </c>
      <c r="I72" s="15">
        <f t="shared" si="4"/>
        <v>594.16396731924044</v>
      </c>
      <c r="J72" s="15">
        <f t="shared" si="1"/>
        <v>91798.332950822645</v>
      </c>
      <c r="K72" s="15">
        <f t="shared" si="2"/>
        <v>2179386.1666192706</v>
      </c>
      <c r="L72" s="22">
        <f t="shared" si="5"/>
        <v>23.645840928205438</v>
      </c>
    </row>
    <row r="73" spans="1:12" x14ac:dyDescent="0.25">
      <c r="A73" s="18">
        <v>64</v>
      </c>
      <c r="B73" s="55">
        <v>11</v>
      </c>
      <c r="C73" s="10">
        <v>1837</v>
      </c>
      <c r="D73" s="57">
        <v>1879</v>
      </c>
      <c r="E73" s="59" t="s">
        <v>140</v>
      </c>
      <c r="F73" s="20">
        <f t="shared" si="3"/>
        <v>5.9203444564047362E-3</v>
      </c>
      <c r="G73" s="20">
        <f t="shared" ref="G73:G108" si="7">F73/((1+(1-E73)*F73))</f>
        <v>5.9077147289156471E-3</v>
      </c>
      <c r="H73" s="15">
        <f t="shared" si="6"/>
        <v>91573.679554779243</v>
      </c>
      <c r="I73" s="15">
        <f t="shared" si="4"/>
        <v>540.991175486771</v>
      </c>
      <c r="J73" s="15">
        <f t="shared" ref="J73:J108" si="8">H74+I73*E73</f>
        <v>91378.327641310971</v>
      </c>
      <c r="K73" s="15">
        <f t="shared" ref="K73:K97" si="9">K74+J73</f>
        <v>2087587.8336684478</v>
      </c>
      <c r="L73" s="22">
        <f t="shared" si="5"/>
        <v>22.796810653651367</v>
      </c>
    </row>
    <row r="74" spans="1:12" x14ac:dyDescent="0.25">
      <c r="A74" s="18">
        <v>65</v>
      </c>
      <c r="B74" s="55">
        <v>5</v>
      </c>
      <c r="C74" s="10">
        <v>2186</v>
      </c>
      <c r="D74" s="57">
        <v>1834</v>
      </c>
      <c r="E74" s="59" t="s">
        <v>141</v>
      </c>
      <c r="F74" s="20">
        <f t="shared" ref="F74:F108" si="10">B74/((C74+D74)/2)</f>
        <v>2.4875621890547263E-3</v>
      </c>
      <c r="G74" s="20">
        <f t="shared" si="7"/>
        <v>2.484227021583213E-3</v>
      </c>
      <c r="H74" s="15">
        <f t="shared" si="6"/>
        <v>91032.688379292478</v>
      </c>
      <c r="I74" s="15">
        <f t="shared" ref="I74:I108" si="11">H74*G74</f>
        <v>226.1458643192025</v>
      </c>
      <c r="J74" s="15">
        <f t="shared" si="8"/>
        <v>90910.637456319411</v>
      </c>
      <c r="K74" s="15">
        <f t="shared" si="9"/>
        <v>1996209.5060271369</v>
      </c>
      <c r="L74" s="22">
        <f t="shared" ref="L74:L108" si="12">K74/H74</f>
        <v>21.928491199884434</v>
      </c>
    </row>
    <row r="75" spans="1:12" x14ac:dyDescent="0.25">
      <c r="A75" s="18">
        <v>66</v>
      </c>
      <c r="B75" s="55">
        <v>15</v>
      </c>
      <c r="C75" s="10">
        <v>2523</v>
      </c>
      <c r="D75" s="57">
        <v>2171</v>
      </c>
      <c r="E75" s="59" t="s">
        <v>142</v>
      </c>
      <c r="F75" s="20">
        <f t="shared" si="10"/>
        <v>6.3911376224968048E-3</v>
      </c>
      <c r="G75" s="20">
        <f t="shared" si="7"/>
        <v>6.3741132811661744E-3</v>
      </c>
      <c r="H75" s="15">
        <f t="shared" ref="H75:H108" si="13">H74-I74</f>
        <v>90806.542514973276</v>
      </c>
      <c r="I75" s="15">
        <f t="shared" si="11"/>
        <v>578.81118866147199</v>
      </c>
      <c r="J75" s="15">
        <f t="shared" si="8"/>
        <v>90564.657319231643</v>
      </c>
      <c r="K75" s="15">
        <f t="shared" si="9"/>
        <v>1905298.8685708176</v>
      </c>
      <c r="L75" s="22">
        <f t="shared" si="12"/>
        <v>20.981955878968183</v>
      </c>
    </row>
    <row r="76" spans="1:12" x14ac:dyDescent="0.25">
      <c r="A76" s="18">
        <v>67</v>
      </c>
      <c r="B76" s="55">
        <v>17</v>
      </c>
      <c r="C76" s="10">
        <v>2316</v>
      </c>
      <c r="D76" s="57">
        <v>2502</v>
      </c>
      <c r="E76" s="59" t="s">
        <v>143</v>
      </c>
      <c r="F76" s="20">
        <f t="shared" si="10"/>
        <v>7.0568700705687009E-3</v>
      </c>
      <c r="G76" s="20">
        <f t="shared" si="7"/>
        <v>7.0321172513720491E-3</v>
      </c>
      <c r="H76" s="15">
        <f t="shared" si="13"/>
        <v>90227.731326311798</v>
      </c>
      <c r="I76" s="15">
        <f t="shared" si="11"/>
        <v>634.49198601191949</v>
      </c>
      <c r="J76" s="15">
        <f t="shared" si="8"/>
        <v>89911.246723689052</v>
      </c>
      <c r="K76" s="15">
        <f t="shared" si="9"/>
        <v>1814734.211251586</v>
      </c>
      <c r="L76" s="22">
        <f t="shared" si="12"/>
        <v>20.112821020496849</v>
      </c>
    </row>
    <row r="77" spans="1:12" x14ac:dyDescent="0.25">
      <c r="A77" s="18">
        <v>68</v>
      </c>
      <c r="B77" s="55">
        <v>19</v>
      </c>
      <c r="C77" s="10">
        <v>2172</v>
      </c>
      <c r="D77" s="57">
        <v>2300</v>
      </c>
      <c r="E77" s="59" t="s">
        <v>144</v>
      </c>
      <c r="F77" s="20">
        <f t="shared" si="10"/>
        <v>8.4973166368515207E-3</v>
      </c>
      <c r="G77" s="20">
        <f t="shared" si="7"/>
        <v>8.4612812659929353E-3</v>
      </c>
      <c r="H77" s="15">
        <f t="shared" si="13"/>
        <v>89593.239340299871</v>
      </c>
      <c r="I77" s="15">
        <f t="shared" si="11"/>
        <v>758.07359758970051</v>
      </c>
      <c r="J77" s="15">
        <f t="shared" si="8"/>
        <v>89213.292853187915</v>
      </c>
      <c r="K77" s="15">
        <f t="shared" si="9"/>
        <v>1724822.9645278968</v>
      </c>
      <c r="L77" s="22">
        <f t="shared" si="12"/>
        <v>19.251708914961124</v>
      </c>
    </row>
    <row r="78" spans="1:12" x14ac:dyDescent="0.25">
      <c r="A78" s="18">
        <v>69</v>
      </c>
      <c r="B78" s="55">
        <v>17</v>
      </c>
      <c r="C78" s="10">
        <v>2325</v>
      </c>
      <c r="D78" s="57">
        <v>2143</v>
      </c>
      <c r="E78" s="59" t="s">
        <v>145</v>
      </c>
      <c r="F78" s="20">
        <f t="shared" si="10"/>
        <v>7.609668755595345E-3</v>
      </c>
      <c r="G78" s="20">
        <f t="shared" si="7"/>
        <v>7.582106745448027E-3</v>
      </c>
      <c r="H78" s="15">
        <f t="shared" si="13"/>
        <v>88835.165742710175</v>
      </c>
      <c r="I78" s="15">
        <f t="shared" si="11"/>
        <v>673.55770941079629</v>
      </c>
      <c r="J78" s="15">
        <f t="shared" si="8"/>
        <v>88513.407224924638</v>
      </c>
      <c r="K78" s="15">
        <f t="shared" si="9"/>
        <v>1635609.6716747088</v>
      </c>
      <c r="L78" s="22">
        <f t="shared" si="12"/>
        <v>18.411736591023665</v>
      </c>
    </row>
    <row r="79" spans="1:12" x14ac:dyDescent="0.25">
      <c r="A79" s="18">
        <v>70</v>
      </c>
      <c r="B79" s="55">
        <v>30</v>
      </c>
      <c r="C79" s="10">
        <v>2162</v>
      </c>
      <c r="D79" s="57">
        <v>2293</v>
      </c>
      <c r="E79" s="59" t="s">
        <v>146</v>
      </c>
      <c r="F79" s="20">
        <f t="shared" si="10"/>
        <v>1.3468013468013467E-2</v>
      </c>
      <c r="G79" s="20">
        <f t="shared" si="7"/>
        <v>1.3387077989100242E-2</v>
      </c>
      <c r="H79" s="15">
        <f t="shared" si="13"/>
        <v>88161.608033299373</v>
      </c>
      <c r="I79" s="15">
        <f t="shared" si="11"/>
        <v>1180.2263223862651</v>
      </c>
      <c r="J79" s="15">
        <f t="shared" si="8"/>
        <v>87631.804437180181</v>
      </c>
      <c r="K79" s="15">
        <f t="shared" si="9"/>
        <v>1547096.2644497843</v>
      </c>
      <c r="L79" s="22">
        <f t="shared" si="12"/>
        <v>17.548412500205682</v>
      </c>
    </row>
    <row r="80" spans="1:12" x14ac:dyDescent="0.25">
      <c r="A80" s="18">
        <v>71</v>
      </c>
      <c r="B80" s="55">
        <v>30</v>
      </c>
      <c r="C80" s="10">
        <v>2047</v>
      </c>
      <c r="D80" s="57">
        <v>2137</v>
      </c>
      <c r="E80" s="59" t="s">
        <v>83</v>
      </c>
      <c r="F80" s="20">
        <f t="shared" si="10"/>
        <v>1.4340344168260038E-2</v>
      </c>
      <c r="G80" s="20">
        <f t="shared" si="7"/>
        <v>1.4242086028845921E-2</v>
      </c>
      <c r="H80" s="15">
        <f t="shared" si="13"/>
        <v>86981.381710913105</v>
      </c>
      <c r="I80" s="15">
        <f t="shared" si="11"/>
        <v>1238.7963212347097</v>
      </c>
      <c r="J80" s="15">
        <f t="shared" si="8"/>
        <v>86385.396800767092</v>
      </c>
      <c r="K80" s="15">
        <f t="shared" si="9"/>
        <v>1459464.460012604</v>
      </c>
      <c r="L80" s="22">
        <f t="shared" si="12"/>
        <v>16.779044334604915</v>
      </c>
    </row>
    <row r="81" spans="1:12" x14ac:dyDescent="0.25">
      <c r="A81" s="18">
        <v>72</v>
      </c>
      <c r="B81" s="55">
        <v>22</v>
      </c>
      <c r="C81" s="10">
        <v>1604</v>
      </c>
      <c r="D81" s="57">
        <v>2028</v>
      </c>
      <c r="E81" s="59" t="s">
        <v>147</v>
      </c>
      <c r="F81" s="20">
        <f t="shared" si="10"/>
        <v>1.2114537444933921E-2</v>
      </c>
      <c r="G81" s="20">
        <f t="shared" si="7"/>
        <v>1.2033512676430439E-2</v>
      </c>
      <c r="H81" s="15">
        <f t="shared" si="13"/>
        <v>85742.585389678396</v>
      </c>
      <c r="I81" s="15">
        <f t="shared" si="11"/>
        <v>1031.7844881966143</v>
      </c>
      <c r="J81" s="15">
        <f t="shared" si="8"/>
        <v>85169.119571138712</v>
      </c>
      <c r="K81" s="15">
        <f t="shared" si="9"/>
        <v>1373079.0632118369</v>
      </c>
      <c r="L81" s="22">
        <f t="shared" si="12"/>
        <v>16.013968519511504</v>
      </c>
    </row>
    <row r="82" spans="1:12" x14ac:dyDescent="0.25">
      <c r="A82" s="18">
        <v>73</v>
      </c>
      <c r="B82" s="55">
        <v>23</v>
      </c>
      <c r="C82" s="10">
        <v>1277</v>
      </c>
      <c r="D82" s="57">
        <v>1582</v>
      </c>
      <c r="E82" s="59" t="s">
        <v>148</v>
      </c>
      <c r="F82" s="20">
        <f t="shared" si="10"/>
        <v>1.6089541797831411E-2</v>
      </c>
      <c r="G82" s="20">
        <f t="shared" si="7"/>
        <v>1.5935652113905827E-2</v>
      </c>
      <c r="H82" s="15">
        <f t="shared" si="13"/>
        <v>84710.80090148178</v>
      </c>
      <c r="I82" s="15">
        <f t="shared" si="11"/>
        <v>1349.9218534563538</v>
      </c>
      <c r="J82" s="15">
        <f t="shared" si="8"/>
        <v>83900.577805037276</v>
      </c>
      <c r="K82" s="15">
        <f t="shared" si="9"/>
        <v>1287909.9436406982</v>
      </c>
      <c r="L82" s="22">
        <f t="shared" si="12"/>
        <v>15.203609574398083</v>
      </c>
    </row>
    <row r="83" spans="1:12" x14ac:dyDescent="0.25">
      <c r="A83" s="18">
        <v>74</v>
      </c>
      <c r="B83" s="55">
        <v>22</v>
      </c>
      <c r="C83" s="10">
        <v>1574</v>
      </c>
      <c r="D83" s="57">
        <v>1258</v>
      </c>
      <c r="E83" s="59" t="s">
        <v>149</v>
      </c>
      <c r="F83" s="20">
        <f t="shared" si="10"/>
        <v>1.5536723163841809E-2</v>
      </c>
      <c r="G83" s="20">
        <f t="shared" si="7"/>
        <v>1.5426448028086234E-2</v>
      </c>
      <c r="H83" s="15">
        <f t="shared" si="13"/>
        <v>83360.879048025425</v>
      </c>
      <c r="I83" s="15">
        <f t="shared" si="11"/>
        <v>1285.9622682099468</v>
      </c>
      <c r="J83" s="15">
        <f t="shared" si="8"/>
        <v>82769.207808422027</v>
      </c>
      <c r="K83" s="15">
        <f t="shared" si="9"/>
        <v>1204009.3658356608</v>
      </c>
      <c r="L83" s="22">
        <f t="shared" si="12"/>
        <v>14.443338165160343</v>
      </c>
    </row>
    <row r="84" spans="1:12" x14ac:dyDescent="0.25">
      <c r="A84" s="18">
        <v>75</v>
      </c>
      <c r="B84" s="55">
        <v>21</v>
      </c>
      <c r="C84" s="10">
        <v>917</v>
      </c>
      <c r="D84" s="57">
        <v>1549</v>
      </c>
      <c r="E84" s="59" t="s">
        <v>150</v>
      </c>
      <c r="F84" s="20">
        <f t="shared" si="10"/>
        <v>1.7031630170316302E-2</v>
      </c>
      <c r="G84" s="20">
        <f t="shared" si="7"/>
        <v>1.6876017684137847E-2</v>
      </c>
      <c r="H84" s="15">
        <f t="shared" si="13"/>
        <v>82074.916779815481</v>
      </c>
      <c r="I84" s="15">
        <f t="shared" si="11"/>
        <v>1385.0977470003081</v>
      </c>
      <c r="J84" s="15">
        <f t="shared" si="8"/>
        <v>81325.02485958951</v>
      </c>
      <c r="K84" s="15">
        <f t="shared" si="9"/>
        <v>1121240.1580272389</v>
      </c>
      <c r="L84" s="22">
        <f t="shared" si="12"/>
        <v>13.661179347098445</v>
      </c>
    </row>
    <row r="85" spans="1:12" x14ac:dyDescent="0.25">
      <c r="A85" s="18">
        <v>76</v>
      </c>
      <c r="B85" s="55">
        <v>19</v>
      </c>
      <c r="C85" s="10">
        <v>1017</v>
      </c>
      <c r="D85" s="57">
        <v>896</v>
      </c>
      <c r="E85" s="59" t="s">
        <v>151</v>
      </c>
      <c r="F85" s="20">
        <f t="shared" si="10"/>
        <v>1.986408782017773E-2</v>
      </c>
      <c r="G85" s="20">
        <f t="shared" si="7"/>
        <v>1.9687517647528151E-2</v>
      </c>
      <c r="H85" s="15">
        <f t="shared" si="13"/>
        <v>80689.819032815169</v>
      </c>
      <c r="I85" s="15">
        <f t="shared" si="11"/>
        <v>1588.5822361844014</v>
      </c>
      <c r="J85" s="15">
        <f t="shared" si="8"/>
        <v>79972.574153177906</v>
      </c>
      <c r="K85" s="15">
        <f t="shared" si="9"/>
        <v>1039915.1331676495</v>
      </c>
      <c r="L85" s="22">
        <f t="shared" si="12"/>
        <v>12.887810948550198</v>
      </c>
    </row>
    <row r="86" spans="1:12" x14ac:dyDescent="0.25">
      <c r="A86" s="18">
        <v>77</v>
      </c>
      <c r="B86" s="55">
        <v>21</v>
      </c>
      <c r="C86" s="10">
        <v>1072</v>
      </c>
      <c r="D86" s="57">
        <v>1000</v>
      </c>
      <c r="E86" s="59" t="s">
        <v>152</v>
      </c>
      <c r="F86" s="20">
        <f t="shared" si="10"/>
        <v>2.0270270270270271E-2</v>
      </c>
      <c r="G86" s="20">
        <f t="shared" si="7"/>
        <v>2.0078574153520781E-2</v>
      </c>
      <c r="H86" s="15">
        <f t="shared" si="13"/>
        <v>79101.236796630765</v>
      </c>
      <c r="I86" s="15">
        <f t="shared" si="11"/>
        <v>1588.2400486563574</v>
      </c>
      <c r="J86" s="15">
        <f t="shared" si="8"/>
        <v>78353.175733713622</v>
      </c>
      <c r="K86" s="15">
        <f t="shared" si="9"/>
        <v>959942.5590144716</v>
      </c>
      <c r="L86" s="22">
        <f t="shared" si="12"/>
        <v>12.13562009760332</v>
      </c>
    </row>
    <row r="87" spans="1:12" x14ac:dyDescent="0.25">
      <c r="A87" s="18">
        <v>78</v>
      </c>
      <c r="B87" s="55">
        <v>32</v>
      </c>
      <c r="C87" s="10">
        <v>1001</v>
      </c>
      <c r="D87" s="57">
        <v>1051</v>
      </c>
      <c r="E87" s="59" t="s">
        <v>153</v>
      </c>
      <c r="F87" s="20">
        <f t="shared" si="10"/>
        <v>3.1189083820662766E-2</v>
      </c>
      <c r="G87" s="20">
        <f t="shared" si="7"/>
        <v>3.0741799624950047E-2</v>
      </c>
      <c r="H87" s="15">
        <f t="shared" si="13"/>
        <v>77512.996747974408</v>
      </c>
      <c r="I87" s="15">
        <f t="shared" si="11"/>
        <v>2382.8890143556337</v>
      </c>
      <c r="J87" s="15">
        <f t="shared" si="8"/>
        <v>76401.379022777503</v>
      </c>
      <c r="K87" s="15">
        <f t="shared" si="9"/>
        <v>881589.38328075793</v>
      </c>
      <c r="L87" s="22">
        <f t="shared" si="12"/>
        <v>11.37343955552584</v>
      </c>
    </row>
    <row r="88" spans="1:12" x14ac:dyDescent="0.25">
      <c r="A88" s="18">
        <v>79</v>
      </c>
      <c r="B88" s="55">
        <v>34</v>
      </c>
      <c r="C88" s="10">
        <v>910</v>
      </c>
      <c r="D88" s="57">
        <v>970</v>
      </c>
      <c r="E88" s="59" t="s">
        <v>154</v>
      </c>
      <c r="F88" s="20">
        <f t="shared" si="10"/>
        <v>3.6170212765957444E-2</v>
      </c>
      <c r="G88" s="20">
        <f t="shared" si="7"/>
        <v>3.5577238603564085E-2</v>
      </c>
      <c r="H88" s="15">
        <f t="shared" si="13"/>
        <v>75130.107733618774</v>
      </c>
      <c r="I88" s="15">
        <f t="shared" si="11"/>
        <v>2672.9217691504305</v>
      </c>
      <c r="J88" s="15">
        <f t="shared" si="8"/>
        <v>73898.425382394256</v>
      </c>
      <c r="K88" s="15">
        <f t="shared" si="9"/>
        <v>805188.00425798038</v>
      </c>
      <c r="L88" s="22">
        <f t="shared" si="12"/>
        <v>10.717248098629835</v>
      </c>
    </row>
    <row r="89" spans="1:12" x14ac:dyDescent="0.25">
      <c r="A89" s="18">
        <v>80</v>
      </c>
      <c r="B89" s="55">
        <v>29</v>
      </c>
      <c r="C89" s="10">
        <v>823</v>
      </c>
      <c r="D89" s="57">
        <v>884</v>
      </c>
      <c r="E89" s="59" t="s">
        <v>155</v>
      </c>
      <c r="F89" s="20">
        <f t="shared" si="10"/>
        <v>3.397773872290568E-2</v>
      </c>
      <c r="G89" s="20">
        <f t="shared" si="7"/>
        <v>3.340846397674771E-2</v>
      </c>
      <c r="H89" s="15">
        <f t="shared" si="13"/>
        <v>72457.185964468343</v>
      </c>
      <c r="I89" s="15">
        <f t="shared" si="11"/>
        <v>2420.6832871504503</v>
      </c>
      <c r="J89" s="15">
        <f t="shared" si="8"/>
        <v>71243.2132959624</v>
      </c>
      <c r="K89" s="15">
        <f t="shared" si="9"/>
        <v>731289.57887558616</v>
      </c>
      <c r="L89" s="22">
        <f t="shared" si="12"/>
        <v>10.092712946845563</v>
      </c>
    </row>
    <row r="90" spans="1:12" x14ac:dyDescent="0.25">
      <c r="A90" s="18">
        <v>81</v>
      </c>
      <c r="B90" s="55">
        <v>30</v>
      </c>
      <c r="C90" s="10">
        <v>802</v>
      </c>
      <c r="D90" s="57">
        <v>790</v>
      </c>
      <c r="E90" s="59" t="s">
        <v>156</v>
      </c>
      <c r="F90" s="20">
        <f t="shared" si="10"/>
        <v>3.7688442211055273E-2</v>
      </c>
      <c r="G90" s="20">
        <f t="shared" si="7"/>
        <v>3.6979057527087161E-2</v>
      </c>
      <c r="H90" s="15">
        <f t="shared" si="13"/>
        <v>70036.502677317898</v>
      </c>
      <c r="I90" s="15">
        <f t="shared" si="11"/>
        <v>2589.8838615005325</v>
      </c>
      <c r="J90" s="15">
        <f t="shared" si="8"/>
        <v>68718.251791814124</v>
      </c>
      <c r="K90" s="15">
        <f t="shared" si="9"/>
        <v>660046.36557962373</v>
      </c>
      <c r="L90" s="22">
        <f t="shared" si="12"/>
        <v>9.424319324177036</v>
      </c>
    </row>
    <row r="91" spans="1:12" x14ac:dyDescent="0.25">
      <c r="A91" s="18">
        <v>82</v>
      </c>
      <c r="B91" s="55">
        <v>39</v>
      </c>
      <c r="C91" s="10">
        <v>733</v>
      </c>
      <c r="D91" s="57">
        <v>775</v>
      </c>
      <c r="E91" s="59" t="s">
        <v>157</v>
      </c>
      <c r="F91" s="20">
        <f t="shared" si="10"/>
        <v>5.1724137931034482E-2</v>
      </c>
      <c r="G91" s="20">
        <f t="shared" si="7"/>
        <v>5.0468516057399528E-2</v>
      </c>
      <c r="H91" s="15">
        <f t="shared" si="13"/>
        <v>67446.618815817361</v>
      </c>
      <c r="I91" s="15">
        <f t="shared" si="11"/>
        <v>3403.9307647233836</v>
      </c>
      <c r="J91" s="15">
        <f t="shared" si="8"/>
        <v>65809.328117985424</v>
      </c>
      <c r="K91" s="15">
        <f t="shared" si="9"/>
        <v>591328.11378780962</v>
      </c>
      <c r="L91" s="22">
        <f t="shared" si="12"/>
        <v>8.767350004640015</v>
      </c>
    </row>
    <row r="92" spans="1:12" x14ac:dyDescent="0.25">
      <c r="A92" s="18">
        <v>83</v>
      </c>
      <c r="B92" s="55">
        <v>29</v>
      </c>
      <c r="C92" s="10">
        <v>592</v>
      </c>
      <c r="D92" s="57">
        <v>702</v>
      </c>
      <c r="E92" s="59" t="s">
        <v>158</v>
      </c>
      <c r="F92" s="20">
        <f t="shared" si="10"/>
        <v>4.482225656877898E-2</v>
      </c>
      <c r="G92" s="20">
        <f t="shared" si="7"/>
        <v>4.3940891924345908E-2</v>
      </c>
      <c r="H92" s="15">
        <f t="shared" si="13"/>
        <v>64042.688051093981</v>
      </c>
      <c r="I92" s="15">
        <f t="shared" si="11"/>
        <v>2814.0928341977196</v>
      </c>
      <c r="J92" s="15">
        <f t="shared" si="8"/>
        <v>62783.381507790502</v>
      </c>
      <c r="K92" s="15">
        <f t="shared" si="9"/>
        <v>525518.78566982422</v>
      </c>
      <c r="L92" s="22">
        <f t="shared" si="12"/>
        <v>8.2057577791013294</v>
      </c>
    </row>
    <row r="93" spans="1:12" x14ac:dyDescent="0.25">
      <c r="A93" s="18">
        <v>84</v>
      </c>
      <c r="B93" s="55">
        <v>38</v>
      </c>
      <c r="C93" s="10">
        <v>564</v>
      </c>
      <c r="D93" s="57">
        <v>563</v>
      </c>
      <c r="E93" s="59" t="s">
        <v>99</v>
      </c>
      <c r="F93" s="20">
        <f t="shared" si="10"/>
        <v>6.7435669920141966E-2</v>
      </c>
      <c r="G93" s="20">
        <f t="shared" si="7"/>
        <v>6.5245415479371807E-2</v>
      </c>
      <c r="H93" s="15">
        <f t="shared" si="13"/>
        <v>61228.595216896261</v>
      </c>
      <c r="I93" s="15">
        <f t="shared" si="11"/>
        <v>3994.8851341446739</v>
      </c>
      <c r="J93" s="15">
        <f t="shared" si="8"/>
        <v>59239.941397119044</v>
      </c>
      <c r="K93" s="15">
        <f t="shared" si="9"/>
        <v>462735.40416203375</v>
      </c>
      <c r="L93" s="22">
        <f t="shared" si="12"/>
        <v>7.5575048312449304</v>
      </c>
    </row>
    <row r="94" spans="1:12" x14ac:dyDescent="0.25">
      <c r="A94" s="18">
        <v>85</v>
      </c>
      <c r="B94" s="55">
        <v>33</v>
      </c>
      <c r="C94" s="10">
        <v>493</v>
      </c>
      <c r="D94" s="57">
        <v>530</v>
      </c>
      <c r="E94" s="59" t="s">
        <v>159</v>
      </c>
      <c r="F94" s="20">
        <f t="shared" si="10"/>
        <v>6.4516129032258063E-2</v>
      </c>
      <c r="G94" s="20">
        <f t="shared" si="7"/>
        <v>6.2548083839451568E-2</v>
      </c>
      <c r="H94" s="15">
        <f t="shared" si="13"/>
        <v>57233.71008275159</v>
      </c>
      <c r="I94" s="15">
        <f t="shared" si="11"/>
        <v>3579.8588966988109</v>
      </c>
      <c r="J94" s="15">
        <f t="shared" si="8"/>
        <v>55487.81289883158</v>
      </c>
      <c r="K94" s="15">
        <f t="shared" si="9"/>
        <v>403495.46276491473</v>
      </c>
      <c r="L94" s="22">
        <f t="shared" si="12"/>
        <v>7.0499616778559204</v>
      </c>
    </row>
    <row r="95" spans="1:12" x14ac:dyDescent="0.25">
      <c r="A95" s="18">
        <v>86</v>
      </c>
      <c r="B95" s="55">
        <v>34</v>
      </c>
      <c r="C95" s="10">
        <v>461</v>
      </c>
      <c r="D95" s="57">
        <v>467</v>
      </c>
      <c r="E95" s="59" t="s">
        <v>160</v>
      </c>
      <c r="F95" s="20">
        <f t="shared" si="10"/>
        <v>7.3275862068965511E-2</v>
      </c>
      <c r="G95" s="20">
        <f t="shared" si="7"/>
        <v>7.0147582260419172E-2</v>
      </c>
      <c r="H95" s="15">
        <f t="shared" si="13"/>
        <v>53653.85118605278</v>
      </c>
      <c r="I95" s="15">
        <f t="shared" si="11"/>
        <v>3763.6879396619261</v>
      </c>
      <c r="J95" s="15">
        <f t="shared" si="8"/>
        <v>51363.27070597453</v>
      </c>
      <c r="K95" s="15">
        <f t="shared" si="9"/>
        <v>348007.64986608317</v>
      </c>
      <c r="L95" s="22">
        <f t="shared" si="12"/>
        <v>6.4861634751867934</v>
      </c>
    </row>
    <row r="96" spans="1:12" x14ac:dyDescent="0.25">
      <c r="A96" s="18">
        <v>87</v>
      </c>
      <c r="B96" s="55">
        <v>40</v>
      </c>
      <c r="C96" s="10">
        <v>386</v>
      </c>
      <c r="D96" s="57">
        <v>433</v>
      </c>
      <c r="E96" s="59" t="s">
        <v>161</v>
      </c>
      <c r="F96" s="20">
        <f t="shared" si="10"/>
        <v>9.768009768009768E-2</v>
      </c>
      <c r="G96" s="20">
        <f t="shared" si="7"/>
        <v>9.3430875167007682E-2</v>
      </c>
      <c r="H96" s="15">
        <f t="shared" si="13"/>
        <v>49890.163246390854</v>
      </c>
      <c r="I96" s="15">
        <f t="shared" si="11"/>
        <v>4661.2816143351783</v>
      </c>
      <c r="J96" s="15">
        <f t="shared" si="8"/>
        <v>47719.870526756393</v>
      </c>
      <c r="K96" s="15">
        <f t="shared" si="9"/>
        <v>296644.37916010863</v>
      </c>
      <c r="L96" s="22">
        <f t="shared" si="12"/>
        <v>5.9459492584756859</v>
      </c>
    </row>
    <row r="97" spans="1:12" x14ac:dyDescent="0.25">
      <c r="A97" s="18">
        <v>88</v>
      </c>
      <c r="B97" s="55">
        <v>39</v>
      </c>
      <c r="C97" s="10">
        <v>347</v>
      </c>
      <c r="D97" s="57">
        <v>346</v>
      </c>
      <c r="E97" s="59" t="s">
        <v>162</v>
      </c>
      <c r="F97" s="20">
        <f t="shared" si="10"/>
        <v>0.11255411255411256</v>
      </c>
      <c r="G97" s="20">
        <f t="shared" si="7"/>
        <v>0.1059937855028223</v>
      </c>
      <c r="H97" s="15">
        <f t="shared" si="13"/>
        <v>45228.881632055673</v>
      </c>
      <c r="I97" s="15">
        <f t="shared" si="11"/>
        <v>4793.9803782406489</v>
      </c>
      <c r="J97" s="15">
        <f t="shared" si="8"/>
        <v>42592.671822061144</v>
      </c>
      <c r="K97" s="15">
        <f t="shared" si="9"/>
        <v>248924.5086333522</v>
      </c>
      <c r="L97" s="22">
        <f t="shared" si="12"/>
        <v>5.5036626962920216</v>
      </c>
    </row>
    <row r="98" spans="1:12" x14ac:dyDescent="0.25">
      <c r="A98" s="18">
        <v>89</v>
      </c>
      <c r="B98" s="55">
        <v>40</v>
      </c>
      <c r="C98" s="10">
        <v>306</v>
      </c>
      <c r="D98" s="57">
        <v>309</v>
      </c>
      <c r="E98" s="59" t="s">
        <v>163</v>
      </c>
      <c r="F98" s="20">
        <f t="shared" si="10"/>
        <v>0.13008130081300814</v>
      </c>
      <c r="G98" s="20">
        <f t="shared" si="7"/>
        <v>0.12262265330897232</v>
      </c>
      <c r="H98" s="15">
        <f t="shared" si="13"/>
        <v>40434.901253815027</v>
      </c>
      <c r="I98" s="15">
        <f t="shared" si="11"/>
        <v>4958.2348780290904</v>
      </c>
      <c r="J98" s="15">
        <f t="shared" si="8"/>
        <v>38116.430624848625</v>
      </c>
      <c r="K98" s="15">
        <f>K99+J98</f>
        <v>206331.83681129105</v>
      </c>
      <c r="L98" s="22">
        <f t="shared" si="12"/>
        <v>5.1028153998972279</v>
      </c>
    </row>
    <row r="99" spans="1:12" x14ac:dyDescent="0.25">
      <c r="A99" s="18">
        <v>90</v>
      </c>
      <c r="B99" s="55">
        <v>35</v>
      </c>
      <c r="C99" s="10">
        <v>236</v>
      </c>
      <c r="D99" s="57">
        <v>266</v>
      </c>
      <c r="E99" s="60" t="s">
        <v>164</v>
      </c>
      <c r="F99" s="24">
        <f t="shared" si="10"/>
        <v>0.1394422310756972</v>
      </c>
      <c r="G99" s="24">
        <f t="shared" si="7"/>
        <v>0.13159923146048827</v>
      </c>
      <c r="H99" s="25">
        <f t="shared" si="13"/>
        <v>35476.666375785935</v>
      </c>
      <c r="I99" s="25">
        <f t="shared" si="11"/>
        <v>4668.7020298335747</v>
      </c>
      <c r="J99" s="25">
        <f t="shared" si="8"/>
        <v>33481.263128235063</v>
      </c>
      <c r="K99" s="25">
        <f t="shared" ref="K99:K108" si="14">K100+J99</f>
        <v>168215.40618644241</v>
      </c>
      <c r="L99" s="26">
        <f t="shared" si="12"/>
        <v>4.7415787155597942</v>
      </c>
    </row>
    <row r="100" spans="1:12" x14ac:dyDescent="0.25">
      <c r="A100" s="18">
        <v>91</v>
      </c>
      <c r="B100" s="55">
        <v>31</v>
      </c>
      <c r="C100" s="10">
        <v>203</v>
      </c>
      <c r="D100" s="57">
        <v>204</v>
      </c>
      <c r="E100" s="60" t="s">
        <v>165</v>
      </c>
      <c r="F100" s="24">
        <f t="shared" si="10"/>
        <v>0.15233415233415235</v>
      </c>
      <c r="G100" s="24">
        <f t="shared" si="7"/>
        <v>0.14250056310706388</v>
      </c>
      <c r="H100" s="25">
        <f t="shared" si="13"/>
        <v>30807.964345952361</v>
      </c>
      <c r="I100" s="25">
        <f t="shared" si="11"/>
        <v>4390.1522674805583</v>
      </c>
      <c r="J100" s="25">
        <f t="shared" si="8"/>
        <v>28819.225368783671</v>
      </c>
      <c r="K100" s="25">
        <f t="shared" si="14"/>
        <v>134734.14305820735</v>
      </c>
      <c r="L100" s="26">
        <f t="shared" si="12"/>
        <v>4.3733542906384564</v>
      </c>
    </row>
    <row r="101" spans="1:12" x14ac:dyDescent="0.25">
      <c r="A101" s="18">
        <v>92</v>
      </c>
      <c r="B101" s="55">
        <v>24</v>
      </c>
      <c r="C101" s="10">
        <v>180</v>
      </c>
      <c r="D101" s="57">
        <v>179</v>
      </c>
      <c r="E101" s="60" t="s">
        <v>166</v>
      </c>
      <c r="F101" s="24">
        <f t="shared" si="10"/>
        <v>0.13370473537604458</v>
      </c>
      <c r="G101" s="24">
        <f t="shared" si="7"/>
        <v>0.12468257893446269</v>
      </c>
      <c r="H101" s="25">
        <f t="shared" si="13"/>
        <v>26417.812078471805</v>
      </c>
      <c r="I101" s="25">
        <f t="shared" si="11"/>
        <v>3293.8409397498626</v>
      </c>
      <c r="J101" s="25">
        <f t="shared" si="8"/>
        <v>24635.185361879179</v>
      </c>
      <c r="K101" s="25">
        <f t="shared" si="14"/>
        <v>105914.91768942367</v>
      </c>
      <c r="L101" s="26">
        <f t="shared" si="12"/>
        <v>4.0092236773739121</v>
      </c>
    </row>
    <row r="102" spans="1:12" x14ac:dyDescent="0.25">
      <c r="A102" s="18">
        <v>93</v>
      </c>
      <c r="B102" s="55">
        <v>34</v>
      </c>
      <c r="C102" s="10">
        <v>129</v>
      </c>
      <c r="D102" s="57">
        <v>151</v>
      </c>
      <c r="E102" s="60" t="s">
        <v>167</v>
      </c>
      <c r="F102" s="24">
        <f t="shared" si="10"/>
        <v>0.24285714285714285</v>
      </c>
      <c r="G102" s="24">
        <f t="shared" si="7"/>
        <v>0.21763983679572707</v>
      </c>
      <c r="H102" s="25">
        <f t="shared" si="13"/>
        <v>23123.971138721943</v>
      </c>
      <c r="I102" s="25">
        <f t="shared" si="11"/>
        <v>5032.6973047005467</v>
      </c>
      <c r="J102" s="25">
        <f t="shared" si="8"/>
        <v>20722.871254649315</v>
      </c>
      <c r="K102" s="25">
        <f t="shared" si="14"/>
        <v>81279.732327544494</v>
      </c>
      <c r="L102" s="26">
        <f t="shared" si="12"/>
        <v>3.5149556207254808</v>
      </c>
    </row>
    <row r="103" spans="1:12" x14ac:dyDescent="0.25">
      <c r="A103" s="18">
        <v>94</v>
      </c>
      <c r="B103" s="55">
        <v>21</v>
      </c>
      <c r="C103" s="10">
        <v>95</v>
      </c>
      <c r="D103" s="57">
        <v>100</v>
      </c>
      <c r="E103" s="60" t="s">
        <v>114</v>
      </c>
      <c r="F103" s="24">
        <f t="shared" si="10"/>
        <v>0.2153846153846154</v>
      </c>
      <c r="G103" s="24">
        <f t="shared" si="7"/>
        <v>0.1887626875492131</v>
      </c>
      <c r="H103" s="25">
        <f t="shared" si="13"/>
        <v>18091.273834021398</v>
      </c>
      <c r="I103" s="25">
        <f t="shared" si="11"/>
        <v>3414.9574700986359</v>
      </c>
      <c r="J103" s="25">
        <f t="shared" si="8"/>
        <v>15855.159682600812</v>
      </c>
      <c r="K103" s="25">
        <f t="shared" si="14"/>
        <v>60556.861072895183</v>
      </c>
      <c r="L103" s="26">
        <f t="shared" si="12"/>
        <v>3.3472966927854171</v>
      </c>
    </row>
    <row r="104" spans="1:12" x14ac:dyDescent="0.25">
      <c r="A104" s="18">
        <v>95</v>
      </c>
      <c r="B104" s="55">
        <v>25</v>
      </c>
      <c r="C104" s="10">
        <v>67</v>
      </c>
      <c r="D104" s="57">
        <v>72</v>
      </c>
      <c r="E104" s="60" t="s">
        <v>168</v>
      </c>
      <c r="F104" s="24">
        <f t="shared" si="10"/>
        <v>0.35971223021582732</v>
      </c>
      <c r="G104" s="24">
        <f t="shared" si="7"/>
        <v>0.29339279427297266</v>
      </c>
      <c r="H104" s="25">
        <f t="shared" si="13"/>
        <v>14676.316363922762</v>
      </c>
      <c r="I104" s="25">
        <f t="shared" si="11"/>
        <v>4305.925467645453</v>
      </c>
      <c r="J104" s="25">
        <f t="shared" si="8"/>
        <v>11970.47280005436</v>
      </c>
      <c r="K104" s="25">
        <f t="shared" si="14"/>
        <v>44701.701390294373</v>
      </c>
      <c r="L104" s="26">
        <f t="shared" si="12"/>
        <v>3.0458393156596051</v>
      </c>
    </row>
    <row r="105" spans="1:12" x14ac:dyDescent="0.25">
      <c r="A105" s="18">
        <v>96</v>
      </c>
      <c r="B105" s="55">
        <v>18</v>
      </c>
      <c r="C105" s="10">
        <v>58</v>
      </c>
      <c r="D105" s="57">
        <v>54</v>
      </c>
      <c r="E105" s="60" t="s">
        <v>169</v>
      </c>
      <c r="F105" s="24">
        <f t="shared" si="10"/>
        <v>0.32142857142857145</v>
      </c>
      <c r="G105" s="24">
        <f t="shared" si="7"/>
        <v>0.27029137410128118</v>
      </c>
      <c r="H105" s="25">
        <f t="shared" si="13"/>
        <v>10370.390896277309</v>
      </c>
      <c r="I105" s="25">
        <f t="shared" si="11"/>
        <v>2803.0272053222106</v>
      </c>
      <c r="J105" s="25">
        <f t="shared" si="8"/>
        <v>8720.5290832246556</v>
      </c>
      <c r="K105" s="25">
        <f t="shared" si="14"/>
        <v>32731.228590240011</v>
      </c>
      <c r="L105" s="26">
        <f t="shared" si="12"/>
        <v>3.1562193670047325</v>
      </c>
    </row>
    <row r="106" spans="1:12" x14ac:dyDescent="0.25">
      <c r="A106" s="18">
        <v>97</v>
      </c>
      <c r="B106" s="55">
        <v>9</v>
      </c>
      <c r="C106" s="10">
        <v>40</v>
      </c>
      <c r="D106" s="57">
        <v>40</v>
      </c>
      <c r="E106" s="60" t="s">
        <v>170</v>
      </c>
      <c r="F106" s="24">
        <f t="shared" si="10"/>
        <v>0.22500000000000001</v>
      </c>
      <c r="G106" s="24">
        <f t="shared" si="7"/>
        <v>0.20379696387812038</v>
      </c>
      <c r="H106" s="25">
        <f t="shared" si="13"/>
        <v>7567.3636909550987</v>
      </c>
      <c r="I106" s="25">
        <f t="shared" si="11"/>
        <v>1542.205744778176</v>
      </c>
      <c r="J106" s="25">
        <f t="shared" si="8"/>
        <v>6854.2477545696702</v>
      </c>
      <c r="K106" s="25">
        <f t="shared" si="14"/>
        <v>24010.699507015353</v>
      </c>
      <c r="L106" s="26">
        <f t="shared" si="12"/>
        <v>3.1729279161928181</v>
      </c>
    </row>
    <row r="107" spans="1:12" x14ac:dyDescent="0.25">
      <c r="A107" s="18">
        <v>98</v>
      </c>
      <c r="B107" s="55">
        <v>9</v>
      </c>
      <c r="C107" s="10">
        <v>29</v>
      </c>
      <c r="D107" s="57">
        <v>34</v>
      </c>
      <c r="E107" s="60" t="s">
        <v>171</v>
      </c>
      <c r="F107" s="24">
        <f t="shared" si="10"/>
        <v>0.2857142857142857</v>
      </c>
      <c r="G107" s="24">
        <f t="shared" si="7"/>
        <v>0.2418028822903569</v>
      </c>
      <c r="H107" s="25">
        <f t="shared" si="13"/>
        <v>6025.1579461769225</v>
      </c>
      <c r="I107" s="25">
        <f t="shared" si="11"/>
        <v>1456.9005576402269</v>
      </c>
      <c r="J107" s="25">
        <f t="shared" si="8"/>
        <v>5099.1519517407942</v>
      </c>
      <c r="K107" s="25">
        <f t="shared" si="14"/>
        <v>17156.451752445682</v>
      </c>
      <c r="L107" s="26">
        <f t="shared" si="12"/>
        <v>2.8474692125426815</v>
      </c>
    </row>
    <row r="108" spans="1:12" x14ac:dyDescent="0.25">
      <c r="A108" s="18">
        <v>99</v>
      </c>
      <c r="B108" s="55">
        <v>4</v>
      </c>
      <c r="C108" s="10">
        <v>12</v>
      </c>
      <c r="D108" s="57">
        <v>21</v>
      </c>
      <c r="E108" s="60" t="s">
        <v>172</v>
      </c>
      <c r="F108" s="24">
        <f t="shared" si="10"/>
        <v>0.24242424242424243</v>
      </c>
      <c r="G108" s="24">
        <f t="shared" si="7"/>
        <v>0.21715055047664547</v>
      </c>
      <c r="H108" s="25">
        <f t="shared" si="13"/>
        <v>4568.2573885366955</v>
      </c>
      <c r="I108" s="25">
        <f t="shared" si="11"/>
        <v>991.99960663974628</v>
      </c>
      <c r="J108" s="25">
        <f t="shared" si="8"/>
        <v>4091.9983773889535</v>
      </c>
      <c r="K108" s="25">
        <f t="shared" si="14"/>
        <v>12057.299800704886</v>
      </c>
      <c r="L108" s="26">
        <f t="shared" si="12"/>
        <v>2.6393652491999977</v>
      </c>
    </row>
    <row r="109" spans="1:12" x14ac:dyDescent="0.25">
      <c r="A109" s="18" t="s">
        <v>25</v>
      </c>
      <c r="B109" s="25">
        <v>11</v>
      </c>
      <c r="C109" s="13">
        <v>26</v>
      </c>
      <c r="D109" s="57">
        <v>23</v>
      </c>
      <c r="E109" s="23"/>
      <c r="F109" s="24">
        <f>B109/((C109+D109)/2)</f>
        <v>0.44897959183673469</v>
      </c>
      <c r="G109" s="24">
        <v>1</v>
      </c>
      <c r="H109" s="25">
        <f>H108-I108</f>
        <v>3576.2577818969494</v>
      </c>
      <c r="I109" s="25">
        <f>H109*G109</f>
        <v>3576.2577818969494</v>
      </c>
      <c r="J109" s="25">
        <f>H109/F109</f>
        <v>7965.3014233159329</v>
      </c>
      <c r="K109" s="25">
        <f>J109</f>
        <v>7965.3014233159329</v>
      </c>
      <c r="L109" s="26">
        <f>K109/H109</f>
        <v>2.2272727272727275</v>
      </c>
    </row>
    <row r="110" spans="1:12" x14ac:dyDescent="0.25">
      <c r="A110" s="27"/>
      <c r="B110" s="27"/>
      <c r="C110" s="27"/>
      <c r="D110" s="27"/>
      <c r="E110" s="28"/>
      <c r="F110" s="28"/>
      <c r="G110" s="28"/>
      <c r="H110" s="27"/>
      <c r="I110" s="27"/>
      <c r="J110" s="27"/>
      <c r="K110" s="27"/>
      <c r="L110" s="28"/>
    </row>
    <row r="111" spans="1:12" x14ac:dyDescent="0.25">
      <c r="A111" s="15"/>
      <c r="B111" s="15"/>
      <c r="C111" s="15"/>
      <c r="D111" s="15"/>
      <c r="E111" s="16"/>
      <c r="F111" s="16"/>
      <c r="G111" s="16"/>
      <c r="H111" s="15"/>
      <c r="I111" s="15"/>
      <c r="J111" s="15"/>
      <c r="K111" s="15"/>
      <c r="L111" s="16"/>
    </row>
    <row r="112" spans="1:12" s="32" customFormat="1" x14ac:dyDescent="0.25">
      <c r="A112" s="29" t="s">
        <v>11</v>
      </c>
      <c r="B112" s="15"/>
      <c r="C112" s="15"/>
      <c r="D112" s="15"/>
      <c r="E112" s="31"/>
      <c r="F112" s="31"/>
      <c r="G112" s="31"/>
      <c r="H112" s="30"/>
      <c r="I112" s="30"/>
      <c r="J112" s="30"/>
      <c r="K112" s="30"/>
      <c r="L112" s="31"/>
    </row>
    <row r="113" spans="1:12" s="32" customFormat="1" x14ac:dyDescent="0.25">
      <c r="A113" s="33" t="s">
        <v>12</v>
      </c>
      <c r="B113" s="11"/>
      <c r="C113" s="11"/>
      <c r="D113" s="11"/>
      <c r="H113" s="34"/>
      <c r="I113" s="34"/>
      <c r="J113" s="34"/>
      <c r="K113" s="34"/>
      <c r="L113" s="31"/>
    </row>
    <row r="114" spans="1:12" s="32" customFormat="1" x14ac:dyDescent="0.25">
      <c r="A114" s="35" t="s">
        <v>13</v>
      </c>
      <c r="B114" s="54"/>
      <c r="C114" s="54"/>
      <c r="D114" s="54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x14ac:dyDescent="0.25">
      <c r="A115" s="33" t="s">
        <v>14</v>
      </c>
      <c r="B115" s="54"/>
      <c r="C115" s="54"/>
      <c r="D115" s="54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x14ac:dyDescent="0.25">
      <c r="A116" s="33" t="s">
        <v>15</v>
      </c>
      <c r="B116" s="54"/>
      <c r="C116" s="54"/>
      <c r="D116" s="54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x14ac:dyDescent="0.25">
      <c r="A117" s="33" t="s">
        <v>16</v>
      </c>
      <c r="B117" s="54"/>
      <c r="C117" s="54"/>
      <c r="D117" s="54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x14ac:dyDescent="0.25">
      <c r="A118" s="33" t="s">
        <v>17</v>
      </c>
      <c r="B118" s="54"/>
      <c r="C118" s="54"/>
      <c r="D118" s="54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x14ac:dyDescent="0.25">
      <c r="A119" s="33" t="s">
        <v>18</v>
      </c>
      <c r="B119" s="54"/>
      <c r="C119" s="54"/>
      <c r="D119" s="54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x14ac:dyDescent="0.25">
      <c r="A120" s="33" t="s">
        <v>19</v>
      </c>
      <c r="B120" s="54"/>
      <c r="C120" s="54"/>
      <c r="D120" s="54"/>
      <c r="E120" s="37"/>
      <c r="F120" s="37"/>
      <c r="G120" s="37"/>
      <c r="H120" s="36"/>
      <c r="I120" s="36"/>
      <c r="J120" s="36"/>
      <c r="K120" s="36"/>
      <c r="L120" s="31"/>
    </row>
    <row r="121" spans="1:12" s="32" customFormat="1" x14ac:dyDescent="0.25">
      <c r="A121" s="33" t="s">
        <v>20</v>
      </c>
      <c r="B121" s="54"/>
      <c r="C121" s="54"/>
      <c r="D121" s="54"/>
      <c r="E121" s="37"/>
      <c r="F121" s="37"/>
      <c r="G121" s="37"/>
      <c r="H121" s="36"/>
      <c r="I121" s="36"/>
      <c r="J121" s="36"/>
      <c r="K121" s="36"/>
      <c r="L121" s="31"/>
    </row>
    <row r="122" spans="1:12" s="32" customFormat="1" x14ac:dyDescent="0.25">
      <c r="A122" s="33" t="s">
        <v>21</v>
      </c>
      <c r="B122" s="54"/>
      <c r="C122" s="54"/>
      <c r="D122" s="54"/>
      <c r="E122" s="37"/>
      <c r="F122" s="37"/>
      <c r="G122" s="37"/>
      <c r="H122" s="36"/>
      <c r="I122" s="36"/>
      <c r="J122" s="36"/>
      <c r="K122" s="36"/>
      <c r="L122" s="31"/>
    </row>
    <row r="123" spans="1:12" s="32" customFormat="1" x14ac:dyDescent="0.25">
      <c r="A123" s="33" t="s">
        <v>22</v>
      </c>
      <c r="B123" s="54"/>
      <c r="C123" s="54"/>
      <c r="D123" s="54"/>
      <c r="E123" s="37"/>
      <c r="F123" s="37"/>
      <c r="G123" s="37"/>
      <c r="H123" s="36"/>
      <c r="I123" s="36"/>
      <c r="J123" s="36"/>
      <c r="K123" s="36"/>
      <c r="L123" s="31"/>
    </row>
    <row r="124" spans="1:12" s="32" customFormat="1" x14ac:dyDescent="0.25">
      <c r="A124" s="33" t="s">
        <v>23</v>
      </c>
      <c r="B124" s="54"/>
      <c r="C124" s="54"/>
      <c r="D124" s="54"/>
      <c r="E124" s="37"/>
      <c r="F124" s="37"/>
      <c r="G124" s="37"/>
      <c r="H124" s="36"/>
      <c r="I124" s="36"/>
      <c r="J124" s="36"/>
      <c r="K124" s="36"/>
      <c r="L124" s="31"/>
    </row>
    <row r="125" spans="1:12" s="32" customFormat="1" x14ac:dyDescent="0.25">
      <c r="A125" s="30"/>
      <c r="B125" s="15"/>
      <c r="C125" s="15"/>
      <c r="D125" s="15"/>
      <c r="E125" s="31"/>
      <c r="F125" s="31"/>
      <c r="G125" s="31"/>
      <c r="H125" s="30"/>
      <c r="I125" s="30"/>
      <c r="J125" s="30"/>
      <c r="K125" s="30"/>
      <c r="L125" s="31"/>
    </row>
    <row r="126" spans="1:12" s="32" customFormat="1" x14ac:dyDescent="0.25">
      <c r="A126" s="7" t="s">
        <v>313</v>
      </c>
      <c r="B126" s="11"/>
      <c r="C126" s="11"/>
      <c r="D126" s="11"/>
      <c r="H126" s="34"/>
      <c r="I126" s="34"/>
      <c r="J126" s="34"/>
      <c r="K126" s="34"/>
      <c r="L126" s="31"/>
    </row>
    <row r="127" spans="1:12" s="32" customFormat="1" x14ac:dyDescent="0.25">
      <c r="A127" s="34"/>
      <c r="B127" s="11"/>
      <c r="C127" s="11"/>
      <c r="D127" s="11"/>
      <c r="H127" s="34"/>
      <c r="I127" s="34"/>
      <c r="J127" s="34"/>
      <c r="K127" s="34"/>
      <c r="L127" s="31"/>
    </row>
    <row r="128" spans="1:12" s="32" customFormat="1" x14ac:dyDescent="0.25">
      <c r="A128" s="34"/>
      <c r="B128" s="11"/>
      <c r="C128" s="11"/>
      <c r="D128" s="11"/>
      <c r="H128" s="34"/>
      <c r="I128" s="34"/>
      <c r="J128" s="34"/>
      <c r="K128" s="34"/>
      <c r="L128" s="31"/>
    </row>
    <row r="129" spans="1:12" s="32" customFormat="1" x14ac:dyDescent="0.25">
      <c r="A129" s="34"/>
      <c r="B129" s="11"/>
      <c r="C129" s="11"/>
      <c r="D129" s="11"/>
      <c r="H129" s="34"/>
      <c r="I129" s="34"/>
      <c r="J129" s="34"/>
      <c r="K129" s="34"/>
      <c r="L129" s="31"/>
    </row>
    <row r="130" spans="1:12" s="32" customFormat="1" x14ac:dyDescent="0.25">
      <c r="A130" s="34"/>
      <c r="B130" s="11"/>
      <c r="C130" s="11"/>
      <c r="D130" s="11"/>
      <c r="H130" s="34"/>
      <c r="I130" s="34"/>
      <c r="J130" s="34"/>
      <c r="K130" s="34"/>
      <c r="L130" s="31"/>
    </row>
    <row r="131" spans="1:12" s="32" customFormat="1" x14ac:dyDescent="0.25">
      <c r="A131" s="34"/>
      <c r="B131" s="11"/>
      <c r="C131" s="11"/>
      <c r="D131" s="11"/>
      <c r="H131" s="34"/>
      <c r="I131" s="34"/>
      <c r="J131" s="34"/>
      <c r="K131" s="34"/>
      <c r="L131" s="31"/>
    </row>
    <row r="132" spans="1:12" s="32" customFormat="1" x14ac:dyDescent="0.25">
      <c r="A132" s="34"/>
      <c r="B132" s="11"/>
      <c r="C132" s="11"/>
      <c r="D132" s="11"/>
      <c r="H132" s="34"/>
      <c r="I132" s="34"/>
      <c r="J132" s="34"/>
      <c r="K132" s="34"/>
      <c r="L132" s="31"/>
    </row>
    <row r="133" spans="1:12" s="32" customFormat="1" x14ac:dyDescent="0.25">
      <c r="A133" s="34"/>
      <c r="B133" s="11"/>
      <c r="C133" s="11"/>
      <c r="D133" s="11"/>
      <c r="H133" s="34"/>
      <c r="I133" s="34"/>
      <c r="J133" s="34"/>
      <c r="K133" s="34"/>
      <c r="L133" s="31"/>
    </row>
    <row r="134" spans="1:12" s="32" customFormat="1" x14ac:dyDescent="0.25">
      <c r="A134" s="34"/>
      <c r="B134" s="11"/>
      <c r="C134" s="11"/>
      <c r="D134" s="11"/>
      <c r="H134" s="34"/>
      <c r="I134" s="34"/>
      <c r="J134" s="34"/>
      <c r="K134" s="34"/>
      <c r="L134" s="31"/>
    </row>
    <row r="135" spans="1:12" s="32" customFormat="1" x14ac:dyDescent="0.25">
      <c r="A135" s="34"/>
      <c r="B135" s="11"/>
      <c r="C135" s="11"/>
      <c r="D135" s="11"/>
      <c r="H135" s="34"/>
      <c r="I135" s="34"/>
      <c r="J135" s="34"/>
      <c r="K135" s="34"/>
      <c r="L135" s="31"/>
    </row>
    <row r="136" spans="1:12" s="32" customFormat="1" x14ac:dyDescent="0.25">
      <c r="A136" s="34"/>
      <c r="B136" s="11"/>
      <c r="C136" s="11"/>
      <c r="D136" s="11"/>
      <c r="H136" s="34"/>
      <c r="I136" s="34"/>
      <c r="J136" s="34"/>
      <c r="K136" s="34"/>
      <c r="L136" s="31"/>
    </row>
    <row r="137" spans="1:12" s="32" customFormat="1" x14ac:dyDescent="0.25">
      <c r="A137" s="34"/>
      <c r="B137" s="11"/>
      <c r="C137" s="11"/>
      <c r="D137" s="11"/>
      <c r="H137" s="34"/>
      <c r="I137" s="34"/>
      <c r="J137" s="34"/>
      <c r="K137" s="34"/>
      <c r="L137" s="31"/>
    </row>
    <row r="138" spans="1:12" s="32" customFormat="1" x14ac:dyDescent="0.25">
      <c r="A138" s="34"/>
      <c r="B138" s="11"/>
      <c r="C138" s="11"/>
      <c r="D138" s="11"/>
      <c r="H138" s="34"/>
      <c r="I138" s="34"/>
      <c r="J138" s="34"/>
      <c r="K138" s="34"/>
      <c r="L138" s="31"/>
    </row>
    <row r="139" spans="1:12" s="32" customFormat="1" x14ac:dyDescent="0.25">
      <c r="A139" s="34"/>
      <c r="B139" s="11"/>
      <c r="C139" s="11"/>
      <c r="D139" s="11"/>
      <c r="H139" s="34"/>
      <c r="I139" s="34"/>
      <c r="J139" s="34"/>
      <c r="K139" s="34"/>
      <c r="L139" s="31"/>
    </row>
    <row r="140" spans="1:12" s="32" customFormat="1" x14ac:dyDescent="0.25">
      <c r="A140" s="34"/>
      <c r="B140" s="11"/>
      <c r="C140" s="11"/>
      <c r="D140" s="11"/>
      <c r="H140" s="34"/>
      <c r="I140" s="34"/>
      <c r="J140" s="34"/>
      <c r="K140" s="34"/>
      <c r="L140" s="31"/>
    </row>
    <row r="141" spans="1:12" s="32" customFormat="1" x14ac:dyDescent="0.25">
      <c r="A141" s="34"/>
      <c r="B141" s="11"/>
      <c r="C141" s="11"/>
      <c r="D141" s="11"/>
      <c r="H141" s="34"/>
      <c r="I141" s="34"/>
      <c r="J141" s="34"/>
      <c r="K141" s="34"/>
      <c r="L141" s="31"/>
    </row>
    <row r="142" spans="1:12" s="32" customFormat="1" x14ac:dyDescent="0.25">
      <c r="A142" s="34"/>
      <c r="B142" s="11"/>
      <c r="C142" s="11"/>
      <c r="D142" s="11"/>
      <c r="H142" s="34"/>
      <c r="I142" s="34"/>
      <c r="J142" s="34"/>
      <c r="K142" s="34"/>
      <c r="L142" s="31"/>
    </row>
    <row r="143" spans="1:12" s="32" customFormat="1" x14ac:dyDescent="0.25">
      <c r="A143" s="34"/>
      <c r="B143" s="11"/>
      <c r="C143" s="11"/>
      <c r="D143" s="11"/>
      <c r="H143" s="34"/>
      <c r="I143" s="34"/>
      <c r="J143" s="34"/>
      <c r="K143" s="34"/>
      <c r="L143" s="31"/>
    </row>
    <row r="144" spans="1:12" s="32" customFormat="1" x14ac:dyDescent="0.25">
      <c r="A144" s="34"/>
      <c r="B144" s="11"/>
      <c r="C144" s="11"/>
      <c r="D144" s="11"/>
      <c r="H144" s="34"/>
      <c r="I144" s="34"/>
      <c r="J144" s="34"/>
      <c r="K144" s="34"/>
      <c r="L144" s="31"/>
    </row>
    <row r="145" spans="1:12" s="32" customFormat="1" x14ac:dyDescent="0.25">
      <c r="A145" s="34"/>
      <c r="B145" s="11"/>
      <c r="C145" s="11"/>
      <c r="D145" s="11"/>
      <c r="H145" s="34"/>
      <c r="I145" s="34"/>
      <c r="J145" s="34"/>
      <c r="K145" s="34"/>
      <c r="L145" s="31"/>
    </row>
    <row r="146" spans="1:12" s="32" customFormat="1" x14ac:dyDescent="0.25">
      <c r="A146" s="34"/>
      <c r="B146" s="11"/>
      <c r="C146" s="11"/>
      <c r="D146" s="11"/>
      <c r="H146" s="34"/>
      <c r="I146" s="34"/>
      <c r="J146" s="34"/>
      <c r="K146" s="34"/>
      <c r="L146" s="31"/>
    </row>
    <row r="147" spans="1:12" s="32" customFormat="1" x14ac:dyDescent="0.25">
      <c r="A147" s="34"/>
      <c r="B147" s="11"/>
      <c r="C147" s="11"/>
      <c r="D147" s="11"/>
      <c r="H147" s="34"/>
      <c r="I147" s="34"/>
      <c r="J147" s="34"/>
      <c r="K147" s="34"/>
      <c r="L147" s="31"/>
    </row>
    <row r="148" spans="1:12" s="32" customFormat="1" x14ac:dyDescent="0.25">
      <c r="A148" s="34"/>
      <c r="B148" s="11"/>
      <c r="C148" s="11"/>
      <c r="D148" s="11"/>
      <c r="H148" s="34"/>
      <c r="I148" s="34"/>
      <c r="J148" s="34"/>
      <c r="K148" s="34"/>
      <c r="L148" s="31"/>
    </row>
    <row r="149" spans="1:12" s="32" customFormat="1" x14ac:dyDescent="0.25">
      <c r="A149" s="34"/>
      <c r="B149" s="11"/>
      <c r="C149" s="11"/>
      <c r="D149" s="11"/>
      <c r="H149" s="34"/>
      <c r="I149" s="34"/>
      <c r="J149" s="34"/>
      <c r="K149" s="34"/>
      <c r="L149" s="31"/>
    </row>
    <row r="150" spans="1:12" s="32" customFormat="1" x14ac:dyDescent="0.25">
      <c r="A150" s="34"/>
      <c r="B150" s="11"/>
      <c r="C150" s="11"/>
      <c r="D150" s="11"/>
      <c r="H150" s="34"/>
      <c r="I150" s="34"/>
      <c r="J150" s="34"/>
      <c r="K150" s="34"/>
      <c r="L150" s="31"/>
    </row>
    <row r="151" spans="1:12" s="32" customFormat="1" x14ac:dyDescent="0.25">
      <c r="A151" s="34"/>
      <c r="B151" s="11"/>
      <c r="C151" s="11"/>
      <c r="D151" s="11"/>
      <c r="H151" s="34"/>
      <c r="I151" s="34"/>
      <c r="J151" s="34"/>
      <c r="K151" s="34"/>
      <c r="L151" s="31"/>
    </row>
    <row r="152" spans="1:12" s="32" customFormat="1" x14ac:dyDescent="0.25">
      <c r="A152" s="34"/>
      <c r="B152" s="11"/>
      <c r="C152" s="11"/>
      <c r="D152" s="11"/>
      <c r="H152" s="34"/>
      <c r="I152" s="34"/>
      <c r="J152" s="34"/>
      <c r="K152" s="34"/>
      <c r="L152" s="31"/>
    </row>
    <row r="153" spans="1:12" s="32" customFormat="1" x14ac:dyDescent="0.25">
      <c r="A153" s="34"/>
      <c r="B153" s="11"/>
      <c r="C153" s="11"/>
      <c r="D153" s="11"/>
      <c r="H153" s="34"/>
      <c r="I153" s="34"/>
      <c r="J153" s="34"/>
      <c r="K153" s="34"/>
      <c r="L153" s="31"/>
    </row>
    <row r="154" spans="1:12" s="32" customFormat="1" x14ac:dyDescent="0.25">
      <c r="A154" s="34"/>
      <c r="B154" s="11"/>
      <c r="C154" s="11"/>
      <c r="D154" s="11"/>
      <c r="H154" s="34"/>
      <c r="I154" s="34"/>
      <c r="J154" s="34"/>
      <c r="K154" s="34"/>
      <c r="L154" s="31"/>
    </row>
    <row r="155" spans="1:12" s="32" customFormat="1" x14ac:dyDescent="0.25">
      <c r="A155" s="34"/>
      <c r="B155" s="11"/>
      <c r="C155" s="11"/>
      <c r="D155" s="11"/>
      <c r="H155" s="34"/>
      <c r="I155" s="34"/>
      <c r="J155" s="34"/>
      <c r="K155" s="34"/>
      <c r="L155" s="31"/>
    </row>
    <row r="156" spans="1:12" s="32" customFormat="1" x14ac:dyDescent="0.25">
      <c r="A156" s="34"/>
      <c r="B156" s="11"/>
      <c r="C156" s="11"/>
      <c r="D156" s="11"/>
      <c r="H156" s="34"/>
      <c r="I156" s="34"/>
      <c r="J156" s="34"/>
      <c r="K156" s="34"/>
      <c r="L156" s="31"/>
    </row>
    <row r="157" spans="1:12" s="32" customFormat="1" x14ac:dyDescent="0.25">
      <c r="A157" s="34"/>
      <c r="B157" s="11"/>
      <c r="C157" s="11"/>
      <c r="D157" s="11"/>
      <c r="H157" s="34"/>
      <c r="I157" s="34"/>
      <c r="J157" s="34"/>
      <c r="K157" s="34"/>
      <c r="L157" s="31"/>
    </row>
    <row r="158" spans="1:12" s="32" customFormat="1" x14ac:dyDescent="0.25">
      <c r="A158" s="34"/>
      <c r="B158" s="11"/>
      <c r="C158" s="11"/>
      <c r="D158" s="11"/>
      <c r="H158" s="34"/>
      <c r="I158" s="34"/>
      <c r="J158" s="34"/>
      <c r="K158" s="34"/>
      <c r="L158" s="31"/>
    </row>
    <row r="159" spans="1:12" s="32" customFormat="1" x14ac:dyDescent="0.25">
      <c r="A159" s="34"/>
      <c r="B159" s="11"/>
      <c r="C159" s="11"/>
      <c r="D159" s="11"/>
      <c r="H159" s="34"/>
      <c r="I159" s="34"/>
      <c r="J159" s="34"/>
      <c r="K159" s="34"/>
      <c r="L159" s="31"/>
    </row>
    <row r="160" spans="1:12" s="32" customFormat="1" x14ac:dyDescent="0.25">
      <c r="A160" s="34"/>
      <c r="B160" s="11"/>
      <c r="C160" s="11"/>
      <c r="D160" s="11"/>
      <c r="H160" s="34"/>
      <c r="I160" s="34"/>
      <c r="J160" s="34"/>
      <c r="K160" s="34"/>
      <c r="L160" s="31"/>
    </row>
    <row r="161" spans="1:12" s="32" customFormat="1" x14ac:dyDescent="0.25">
      <c r="A161" s="34"/>
      <c r="B161" s="11"/>
      <c r="C161" s="11"/>
      <c r="D161" s="11"/>
      <c r="H161" s="34"/>
      <c r="I161" s="34"/>
      <c r="J161" s="34"/>
      <c r="K161" s="34"/>
      <c r="L161" s="31"/>
    </row>
    <row r="162" spans="1:12" s="32" customFormat="1" x14ac:dyDescent="0.25">
      <c r="A162" s="34"/>
      <c r="B162" s="11"/>
      <c r="C162" s="11"/>
      <c r="D162" s="11"/>
      <c r="H162" s="34"/>
      <c r="I162" s="34"/>
      <c r="J162" s="34"/>
      <c r="K162" s="34"/>
      <c r="L162" s="31"/>
    </row>
    <row r="163" spans="1:12" s="32" customFormat="1" x14ac:dyDescent="0.25">
      <c r="A163" s="34"/>
      <c r="B163" s="11"/>
      <c r="C163" s="11"/>
      <c r="D163" s="11"/>
      <c r="H163" s="34"/>
      <c r="I163" s="34"/>
      <c r="J163" s="34"/>
      <c r="K163" s="34"/>
      <c r="L163" s="31"/>
    </row>
    <row r="164" spans="1:12" s="32" customFormat="1" x14ac:dyDescent="0.25">
      <c r="A164" s="34"/>
      <c r="B164" s="11"/>
      <c r="C164" s="11"/>
      <c r="D164" s="11"/>
      <c r="H164" s="34"/>
      <c r="I164" s="34"/>
      <c r="J164" s="34"/>
      <c r="K164" s="34"/>
      <c r="L164" s="31"/>
    </row>
    <row r="165" spans="1:12" s="32" customFormat="1" x14ac:dyDescent="0.25">
      <c r="A165" s="34"/>
      <c r="B165" s="11"/>
      <c r="C165" s="11"/>
      <c r="D165" s="11"/>
      <c r="H165" s="34"/>
      <c r="I165" s="34"/>
      <c r="J165" s="34"/>
      <c r="K165" s="34"/>
      <c r="L165" s="31"/>
    </row>
    <row r="166" spans="1:12" s="32" customFormat="1" x14ac:dyDescent="0.25">
      <c r="A166" s="34"/>
      <c r="B166" s="11"/>
      <c r="C166" s="11"/>
      <c r="D166" s="11"/>
      <c r="H166" s="34"/>
      <c r="I166" s="34"/>
      <c r="J166" s="34"/>
      <c r="K166" s="34"/>
      <c r="L166" s="31"/>
    </row>
    <row r="167" spans="1:12" s="32" customFormat="1" x14ac:dyDescent="0.25">
      <c r="A167" s="34"/>
      <c r="B167" s="11"/>
      <c r="C167" s="11"/>
      <c r="D167" s="11"/>
      <c r="H167" s="34"/>
      <c r="I167" s="34"/>
      <c r="J167" s="34"/>
      <c r="K167" s="34"/>
      <c r="L167" s="31"/>
    </row>
    <row r="168" spans="1:12" s="32" customFormat="1" x14ac:dyDescent="0.25">
      <c r="A168" s="34"/>
      <c r="B168" s="11"/>
      <c r="C168" s="11"/>
      <c r="D168" s="11"/>
      <c r="H168" s="34"/>
      <c r="I168" s="34"/>
      <c r="J168" s="34"/>
      <c r="K168" s="34"/>
      <c r="L168" s="31"/>
    </row>
    <row r="169" spans="1:12" s="32" customFormat="1" x14ac:dyDescent="0.25">
      <c r="A169" s="34"/>
      <c r="B169" s="11"/>
      <c r="C169" s="11"/>
      <c r="D169" s="11"/>
      <c r="H169" s="34"/>
      <c r="I169" s="34"/>
      <c r="J169" s="34"/>
      <c r="K169" s="34"/>
      <c r="L169" s="31"/>
    </row>
    <row r="170" spans="1:12" s="32" customFormat="1" x14ac:dyDescent="0.25">
      <c r="A170" s="34"/>
      <c r="B170" s="11"/>
      <c r="C170" s="11"/>
      <c r="D170" s="11"/>
      <c r="H170" s="34"/>
      <c r="I170" s="34"/>
      <c r="J170" s="34"/>
      <c r="K170" s="34"/>
      <c r="L170" s="31"/>
    </row>
    <row r="171" spans="1:12" s="32" customFormat="1" x14ac:dyDescent="0.25">
      <c r="A171" s="34"/>
      <c r="B171" s="11"/>
      <c r="C171" s="11"/>
      <c r="D171" s="11"/>
      <c r="H171" s="34"/>
      <c r="I171" s="34"/>
      <c r="J171" s="34"/>
      <c r="K171" s="34"/>
      <c r="L171" s="31"/>
    </row>
    <row r="172" spans="1:12" s="32" customFormat="1" x14ac:dyDescent="0.25">
      <c r="A172" s="34"/>
      <c r="B172" s="11"/>
      <c r="C172" s="11"/>
      <c r="D172" s="11"/>
      <c r="H172" s="34"/>
      <c r="I172" s="34"/>
      <c r="J172" s="34"/>
      <c r="K172" s="34"/>
      <c r="L172" s="31"/>
    </row>
    <row r="173" spans="1:12" s="32" customFormat="1" x14ac:dyDescent="0.25">
      <c r="A173" s="34"/>
      <c r="B173" s="11"/>
      <c r="C173" s="11"/>
      <c r="D173" s="11"/>
      <c r="H173" s="34"/>
      <c r="I173" s="34"/>
      <c r="J173" s="34"/>
      <c r="K173" s="34"/>
      <c r="L173" s="31"/>
    </row>
    <row r="174" spans="1:12" s="32" customFormat="1" x14ac:dyDescent="0.25">
      <c r="A174" s="34"/>
      <c r="B174" s="11"/>
      <c r="C174" s="11"/>
      <c r="D174" s="11"/>
      <c r="H174" s="34"/>
      <c r="I174" s="34"/>
      <c r="J174" s="34"/>
      <c r="K174" s="34"/>
      <c r="L174" s="31"/>
    </row>
    <row r="175" spans="1:12" s="32" customFormat="1" x14ac:dyDescent="0.25">
      <c r="A175" s="34"/>
      <c r="B175" s="11"/>
      <c r="C175" s="11"/>
      <c r="D175" s="11"/>
      <c r="H175" s="34"/>
      <c r="I175" s="34"/>
      <c r="J175" s="34"/>
      <c r="K175" s="34"/>
      <c r="L175" s="31"/>
    </row>
    <row r="176" spans="1:12" s="32" customFormat="1" x14ac:dyDescent="0.25">
      <c r="A176" s="34"/>
      <c r="B176" s="11"/>
      <c r="C176" s="11"/>
      <c r="D176" s="11"/>
      <c r="H176" s="34"/>
      <c r="I176" s="34"/>
      <c r="J176" s="34"/>
      <c r="K176" s="34"/>
      <c r="L176" s="31"/>
    </row>
    <row r="177" spans="1:12" s="32" customFormat="1" x14ac:dyDescent="0.25">
      <c r="A177" s="34"/>
      <c r="B177" s="11"/>
      <c r="C177" s="11"/>
      <c r="D177" s="11"/>
      <c r="H177" s="34"/>
      <c r="I177" s="34"/>
      <c r="J177" s="34"/>
      <c r="K177" s="34"/>
      <c r="L177" s="31"/>
    </row>
    <row r="178" spans="1:12" s="32" customFormat="1" x14ac:dyDescent="0.25">
      <c r="A178" s="34"/>
      <c r="B178" s="11"/>
      <c r="C178" s="11"/>
      <c r="D178" s="11"/>
      <c r="H178" s="34"/>
      <c r="I178" s="34"/>
      <c r="J178" s="34"/>
      <c r="K178" s="34"/>
      <c r="L178" s="31"/>
    </row>
    <row r="179" spans="1:12" s="32" customFormat="1" x14ac:dyDescent="0.25">
      <c r="A179" s="34"/>
      <c r="B179" s="11"/>
      <c r="C179" s="11"/>
      <c r="D179" s="11"/>
      <c r="H179" s="34"/>
      <c r="I179" s="34"/>
      <c r="J179" s="34"/>
      <c r="K179" s="34"/>
      <c r="L179" s="31"/>
    </row>
    <row r="180" spans="1:12" s="32" customFormat="1" x14ac:dyDescent="0.25">
      <c r="A180" s="34"/>
      <c r="B180" s="11"/>
      <c r="C180" s="11"/>
      <c r="D180" s="11"/>
      <c r="H180" s="34"/>
      <c r="I180" s="34"/>
      <c r="J180" s="34"/>
      <c r="K180" s="34"/>
      <c r="L180" s="31"/>
    </row>
    <row r="181" spans="1:12" s="32" customFormat="1" x14ac:dyDescent="0.25">
      <c r="A181" s="34"/>
      <c r="B181" s="11"/>
      <c r="C181" s="11"/>
      <c r="D181" s="11"/>
      <c r="H181" s="34"/>
      <c r="I181" s="34"/>
      <c r="J181" s="34"/>
      <c r="K181" s="34"/>
      <c r="L181" s="31"/>
    </row>
    <row r="182" spans="1:12" s="32" customFormat="1" x14ac:dyDescent="0.25">
      <c r="A182" s="34"/>
      <c r="B182" s="11"/>
      <c r="C182" s="11"/>
      <c r="D182" s="11"/>
      <c r="H182" s="34"/>
      <c r="I182" s="34"/>
      <c r="J182" s="34"/>
      <c r="K182" s="34"/>
      <c r="L182" s="31"/>
    </row>
    <row r="183" spans="1:12" s="32" customFormat="1" x14ac:dyDescent="0.25">
      <c r="A183" s="34"/>
      <c r="B183" s="11"/>
      <c r="C183" s="11"/>
      <c r="D183" s="11"/>
      <c r="H183" s="34"/>
      <c r="I183" s="34"/>
      <c r="J183" s="34"/>
      <c r="K183" s="34"/>
      <c r="L183" s="31"/>
    </row>
    <row r="184" spans="1:12" s="32" customFormat="1" x14ac:dyDescent="0.25">
      <c r="A184" s="34"/>
      <c r="B184" s="11"/>
      <c r="C184" s="11"/>
      <c r="D184" s="11"/>
      <c r="H184" s="34"/>
      <c r="I184" s="34"/>
      <c r="J184" s="34"/>
      <c r="K184" s="34"/>
      <c r="L184" s="31"/>
    </row>
    <row r="185" spans="1:12" s="32" customFormat="1" x14ac:dyDescent="0.25">
      <c r="A185" s="34"/>
      <c r="B185" s="11"/>
      <c r="C185" s="11"/>
      <c r="D185" s="11"/>
      <c r="H185" s="34"/>
      <c r="I185" s="34"/>
      <c r="J185" s="34"/>
      <c r="K185" s="34"/>
      <c r="L185" s="31"/>
    </row>
    <row r="186" spans="1:12" s="32" customFormat="1" x14ac:dyDescent="0.25">
      <c r="A186" s="34"/>
      <c r="B186" s="11"/>
      <c r="C186" s="11"/>
      <c r="D186" s="11"/>
      <c r="H186" s="34"/>
      <c r="I186" s="34"/>
      <c r="J186" s="34"/>
      <c r="K186" s="34"/>
      <c r="L186" s="31"/>
    </row>
    <row r="187" spans="1:12" s="32" customFormat="1" x14ac:dyDescent="0.25">
      <c r="A187" s="34"/>
      <c r="B187" s="11"/>
      <c r="C187" s="11"/>
      <c r="D187" s="11"/>
      <c r="H187" s="34"/>
      <c r="I187" s="34"/>
      <c r="J187" s="34"/>
      <c r="K187" s="34"/>
      <c r="L187" s="31"/>
    </row>
    <row r="188" spans="1:12" s="32" customFormat="1" x14ac:dyDescent="0.25">
      <c r="A188" s="34"/>
      <c r="B188" s="11"/>
      <c r="C188" s="11"/>
      <c r="D188" s="11"/>
      <c r="H188" s="34"/>
      <c r="I188" s="34"/>
      <c r="J188" s="34"/>
      <c r="K188" s="34"/>
      <c r="L188" s="31"/>
    </row>
    <row r="189" spans="1:12" s="32" customFormat="1" x14ac:dyDescent="0.25">
      <c r="A189" s="34"/>
      <c r="B189" s="11"/>
      <c r="C189" s="11"/>
      <c r="D189" s="11"/>
      <c r="H189" s="34"/>
      <c r="I189" s="34"/>
      <c r="J189" s="34"/>
      <c r="K189" s="34"/>
      <c r="L189" s="31"/>
    </row>
    <row r="190" spans="1:12" s="32" customFormat="1" x14ac:dyDescent="0.25">
      <c r="A190" s="34"/>
      <c r="B190" s="11"/>
      <c r="C190" s="11"/>
      <c r="D190" s="11"/>
      <c r="H190" s="34"/>
      <c r="I190" s="34"/>
      <c r="J190" s="34"/>
      <c r="K190" s="34"/>
      <c r="L190" s="31"/>
    </row>
    <row r="191" spans="1:12" s="32" customFormat="1" x14ac:dyDescent="0.25">
      <c r="A191" s="34"/>
      <c r="B191" s="11"/>
      <c r="C191" s="11"/>
      <c r="D191" s="11"/>
      <c r="H191" s="34"/>
      <c r="I191" s="34"/>
      <c r="J191" s="34"/>
      <c r="K191" s="34"/>
      <c r="L191" s="31"/>
    </row>
    <row r="192" spans="1:12" s="32" customFormat="1" x14ac:dyDescent="0.25">
      <c r="A192" s="34"/>
      <c r="B192" s="11"/>
      <c r="C192" s="11"/>
      <c r="D192" s="11"/>
      <c r="H192" s="34"/>
      <c r="I192" s="34"/>
      <c r="J192" s="34"/>
      <c r="K192" s="34"/>
      <c r="L192" s="31"/>
    </row>
    <row r="193" spans="1:12" s="32" customFormat="1" x14ac:dyDescent="0.25">
      <c r="A193" s="34"/>
      <c r="B193" s="11"/>
      <c r="C193" s="11"/>
      <c r="D193" s="11"/>
      <c r="H193" s="34"/>
      <c r="I193" s="34"/>
      <c r="J193" s="34"/>
      <c r="K193" s="34"/>
      <c r="L193" s="31"/>
    </row>
    <row r="194" spans="1:12" s="32" customFormat="1" x14ac:dyDescent="0.25">
      <c r="A194" s="34"/>
      <c r="B194" s="11"/>
      <c r="C194" s="11"/>
      <c r="D194" s="11"/>
      <c r="H194" s="34"/>
      <c r="I194" s="34"/>
      <c r="J194" s="34"/>
      <c r="K194" s="34"/>
      <c r="L194" s="31"/>
    </row>
    <row r="195" spans="1:12" s="32" customFormat="1" x14ac:dyDescent="0.25">
      <c r="A195" s="34"/>
      <c r="B195" s="11"/>
      <c r="C195" s="11"/>
      <c r="D195" s="11"/>
      <c r="H195" s="34"/>
      <c r="I195" s="34"/>
      <c r="J195" s="34"/>
      <c r="K195" s="34"/>
      <c r="L195" s="31"/>
    </row>
    <row r="196" spans="1:12" s="32" customFormat="1" x14ac:dyDescent="0.25">
      <c r="A196" s="34"/>
      <c r="B196" s="11"/>
      <c r="C196" s="11"/>
      <c r="D196" s="11"/>
      <c r="H196" s="34"/>
      <c r="I196" s="34"/>
      <c r="J196" s="34"/>
      <c r="K196" s="34"/>
      <c r="L196" s="31"/>
    </row>
    <row r="197" spans="1:12" s="32" customFormat="1" x14ac:dyDescent="0.25">
      <c r="A197" s="34"/>
      <c r="B197" s="11"/>
      <c r="C197" s="11"/>
      <c r="D197" s="11"/>
      <c r="H197" s="34"/>
      <c r="I197" s="34"/>
      <c r="J197" s="34"/>
      <c r="K197" s="34"/>
      <c r="L197" s="31"/>
    </row>
    <row r="198" spans="1:12" x14ac:dyDescent="0.25">
      <c r="L198" s="16"/>
    </row>
    <row r="199" spans="1:12" x14ac:dyDescent="0.25">
      <c r="L199" s="16"/>
    </row>
    <row r="200" spans="1:12" x14ac:dyDescent="0.25">
      <c r="L200" s="16"/>
    </row>
    <row r="201" spans="1:12" x14ac:dyDescent="0.25">
      <c r="L201" s="16"/>
    </row>
    <row r="202" spans="1:12" x14ac:dyDescent="0.25">
      <c r="L202" s="16"/>
    </row>
    <row r="203" spans="1:12" x14ac:dyDescent="0.25">
      <c r="L203" s="16"/>
    </row>
    <row r="204" spans="1:12" x14ac:dyDescent="0.25">
      <c r="L204" s="16"/>
    </row>
    <row r="205" spans="1:12" x14ac:dyDescent="0.25">
      <c r="L205" s="16"/>
    </row>
    <row r="206" spans="1:12" x14ac:dyDescent="0.25">
      <c r="L206" s="16"/>
    </row>
    <row r="207" spans="1:12" x14ac:dyDescent="0.25">
      <c r="L207" s="16"/>
    </row>
    <row r="208" spans="1:12" x14ac:dyDescent="0.25">
      <c r="L208" s="16"/>
    </row>
    <row r="209" spans="12:12" x14ac:dyDescent="0.25">
      <c r="L209" s="16"/>
    </row>
    <row r="210" spans="12:12" x14ac:dyDescent="0.25">
      <c r="L210" s="16"/>
    </row>
    <row r="211" spans="12:12" x14ac:dyDescent="0.25">
      <c r="L211" s="16"/>
    </row>
    <row r="212" spans="12:12" x14ac:dyDescent="0.25">
      <c r="L212" s="16"/>
    </row>
    <row r="213" spans="12:12" x14ac:dyDescent="0.25">
      <c r="L213" s="16"/>
    </row>
    <row r="214" spans="12:12" x14ac:dyDescent="0.25">
      <c r="L214" s="16"/>
    </row>
    <row r="215" spans="12:12" x14ac:dyDescent="0.25">
      <c r="L215" s="16"/>
    </row>
    <row r="216" spans="12:12" x14ac:dyDescent="0.25">
      <c r="L216" s="16"/>
    </row>
    <row r="217" spans="12:12" x14ac:dyDescent="0.25">
      <c r="L217" s="16"/>
    </row>
    <row r="218" spans="12:12" x14ac:dyDescent="0.25">
      <c r="L218" s="16"/>
    </row>
    <row r="219" spans="12:12" x14ac:dyDescent="0.25">
      <c r="L219" s="16"/>
    </row>
    <row r="220" spans="12:12" x14ac:dyDescent="0.25">
      <c r="L220" s="16"/>
    </row>
    <row r="221" spans="12:12" x14ac:dyDescent="0.25">
      <c r="L221" s="16"/>
    </row>
    <row r="222" spans="12:12" x14ac:dyDescent="0.25">
      <c r="L222" s="16"/>
    </row>
    <row r="223" spans="12:12" x14ac:dyDescent="0.25">
      <c r="L223" s="16"/>
    </row>
    <row r="224" spans="12:12" x14ac:dyDescent="0.25">
      <c r="L224" s="16"/>
    </row>
    <row r="225" spans="12:12" x14ac:dyDescent="0.25">
      <c r="L225" s="16"/>
    </row>
    <row r="226" spans="12:12" x14ac:dyDescent="0.25">
      <c r="L226" s="16"/>
    </row>
    <row r="227" spans="12:12" x14ac:dyDescent="0.25">
      <c r="L227" s="16"/>
    </row>
    <row r="228" spans="12:12" x14ac:dyDescent="0.25">
      <c r="L228" s="16"/>
    </row>
    <row r="229" spans="12:12" x14ac:dyDescent="0.25">
      <c r="L229" s="16"/>
    </row>
    <row r="230" spans="12:12" x14ac:dyDescent="0.25">
      <c r="L230" s="16"/>
    </row>
    <row r="231" spans="12:12" x14ac:dyDescent="0.25">
      <c r="L231" s="16"/>
    </row>
    <row r="232" spans="12:12" x14ac:dyDescent="0.25">
      <c r="L232" s="16"/>
    </row>
    <row r="233" spans="12:12" x14ac:dyDescent="0.25">
      <c r="L233" s="16"/>
    </row>
    <row r="234" spans="12:12" x14ac:dyDescent="0.25">
      <c r="L234" s="16"/>
    </row>
    <row r="235" spans="12:12" x14ac:dyDescent="0.25">
      <c r="L235" s="16"/>
    </row>
    <row r="236" spans="12:12" x14ac:dyDescent="0.25">
      <c r="L236" s="16"/>
    </row>
    <row r="237" spans="12:12" x14ac:dyDescent="0.25">
      <c r="L237" s="16"/>
    </row>
    <row r="238" spans="12:12" x14ac:dyDescent="0.25">
      <c r="L238" s="16"/>
    </row>
    <row r="239" spans="12:12" x14ac:dyDescent="0.25">
      <c r="L239" s="16"/>
    </row>
    <row r="240" spans="12:12" x14ac:dyDescent="0.25">
      <c r="L240" s="16"/>
    </row>
    <row r="241" spans="12:12" x14ac:dyDescent="0.25">
      <c r="L241" s="16"/>
    </row>
    <row r="242" spans="12:12" x14ac:dyDescent="0.25">
      <c r="L242" s="16"/>
    </row>
    <row r="243" spans="12:12" x14ac:dyDescent="0.25">
      <c r="L243" s="16"/>
    </row>
    <row r="244" spans="12:12" x14ac:dyDescent="0.25">
      <c r="L244" s="16"/>
    </row>
    <row r="245" spans="12:12" x14ac:dyDescent="0.25">
      <c r="L245" s="16"/>
    </row>
    <row r="246" spans="12:12" x14ac:dyDescent="0.25">
      <c r="L246" s="16"/>
    </row>
    <row r="247" spans="12:12" x14ac:dyDescent="0.25">
      <c r="L247" s="16"/>
    </row>
    <row r="248" spans="12:12" x14ac:dyDescent="0.25">
      <c r="L248" s="16"/>
    </row>
    <row r="249" spans="12:12" x14ac:dyDescent="0.25">
      <c r="L249" s="16"/>
    </row>
    <row r="250" spans="12:12" x14ac:dyDescent="0.25">
      <c r="L250" s="16"/>
    </row>
    <row r="251" spans="12:12" x14ac:dyDescent="0.25">
      <c r="L251" s="16"/>
    </row>
    <row r="252" spans="12:12" x14ac:dyDescent="0.25">
      <c r="L252" s="16"/>
    </row>
    <row r="253" spans="12:12" x14ac:dyDescent="0.25">
      <c r="L253" s="16"/>
    </row>
    <row r="254" spans="12:12" x14ac:dyDescent="0.25">
      <c r="L254" s="16"/>
    </row>
    <row r="255" spans="12:12" x14ac:dyDescent="0.25">
      <c r="L255" s="16"/>
    </row>
    <row r="256" spans="12:12" x14ac:dyDescent="0.25">
      <c r="L256" s="16"/>
    </row>
    <row r="257" spans="12:12" x14ac:dyDescent="0.25">
      <c r="L257" s="16"/>
    </row>
    <row r="258" spans="12:12" x14ac:dyDescent="0.25">
      <c r="L258" s="16"/>
    </row>
    <row r="259" spans="12:12" x14ac:dyDescent="0.25">
      <c r="L259" s="16"/>
    </row>
    <row r="260" spans="12:12" x14ac:dyDescent="0.25">
      <c r="L260" s="16"/>
    </row>
    <row r="261" spans="12:12" x14ac:dyDescent="0.25">
      <c r="L261" s="16"/>
    </row>
    <row r="262" spans="12:12" x14ac:dyDescent="0.25">
      <c r="L262" s="16"/>
    </row>
    <row r="263" spans="12:12" x14ac:dyDescent="0.25">
      <c r="L263" s="16"/>
    </row>
    <row r="264" spans="12:12" x14ac:dyDescent="0.25">
      <c r="L264" s="16"/>
    </row>
    <row r="265" spans="12:12" x14ac:dyDescent="0.25">
      <c r="L265" s="16"/>
    </row>
    <row r="266" spans="12:12" x14ac:dyDescent="0.25">
      <c r="L266" s="16"/>
    </row>
    <row r="267" spans="12:12" x14ac:dyDescent="0.25">
      <c r="L267" s="16"/>
    </row>
    <row r="268" spans="12:12" x14ac:dyDescent="0.25">
      <c r="L268" s="16"/>
    </row>
    <row r="269" spans="12:12" x14ac:dyDescent="0.25">
      <c r="L269" s="16"/>
    </row>
    <row r="270" spans="12:12" x14ac:dyDescent="0.25">
      <c r="L270" s="16"/>
    </row>
    <row r="271" spans="12:12" x14ac:dyDescent="0.25">
      <c r="L271" s="16"/>
    </row>
    <row r="272" spans="12:12" x14ac:dyDescent="0.25">
      <c r="L272" s="16"/>
    </row>
    <row r="273" spans="12:12" x14ac:dyDescent="0.25">
      <c r="L273" s="16"/>
    </row>
    <row r="274" spans="12:12" x14ac:dyDescent="0.25">
      <c r="L274" s="16"/>
    </row>
    <row r="275" spans="12:12" x14ac:dyDescent="0.25">
      <c r="L275" s="16"/>
    </row>
    <row r="276" spans="12:12" x14ac:dyDescent="0.25">
      <c r="L276" s="16"/>
    </row>
    <row r="277" spans="12:12" x14ac:dyDescent="0.25">
      <c r="L277" s="16"/>
    </row>
    <row r="278" spans="12:12" x14ac:dyDescent="0.25">
      <c r="L278" s="16"/>
    </row>
    <row r="279" spans="12:12" x14ac:dyDescent="0.25">
      <c r="L279" s="16"/>
    </row>
    <row r="280" spans="12:12" x14ac:dyDescent="0.25">
      <c r="L280" s="16"/>
    </row>
    <row r="281" spans="12:12" x14ac:dyDescent="0.25">
      <c r="L281" s="16"/>
    </row>
    <row r="282" spans="12:12" x14ac:dyDescent="0.25">
      <c r="L282" s="16"/>
    </row>
    <row r="283" spans="12:12" x14ac:dyDescent="0.25">
      <c r="L283" s="16"/>
    </row>
    <row r="284" spans="12:12" x14ac:dyDescent="0.25">
      <c r="L284" s="16"/>
    </row>
    <row r="285" spans="12:12" x14ac:dyDescent="0.25">
      <c r="L285" s="16"/>
    </row>
    <row r="286" spans="12:12" x14ac:dyDescent="0.25">
      <c r="L286" s="16"/>
    </row>
    <row r="287" spans="12:12" x14ac:dyDescent="0.25">
      <c r="L287" s="16"/>
    </row>
    <row r="288" spans="12:12" x14ac:dyDescent="0.25">
      <c r="L288" s="16"/>
    </row>
    <row r="289" spans="12:12" x14ac:dyDescent="0.25">
      <c r="L289" s="16"/>
    </row>
    <row r="290" spans="12:12" x14ac:dyDescent="0.25">
      <c r="L290" s="16"/>
    </row>
    <row r="291" spans="12:12" x14ac:dyDescent="0.25">
      <c r="L291" s="16"/>
    </row>
    <row r="292" spans="12:12" x14ac:dyDescent="0.25">
      <c r="L292" s="16"/>
    </row>
    <row r="293" spans="12:12" x14ac:dyDescent="0.25">
      <c r="L293" s="16"/>
    </row>
    <row r="294" spans="12:12" x14ac:dyDescent="0.25">
      <c r="L294" s="16"/>
    </row>
    <row r="295" spans="12:12" x14ac:dyDescent="0.25">
      <c r="L295" s="16"/>
    </row>
    <row r="296" spans="12:12" x14ac:dyDescent="0.25">
      <c r="L296" s="16"/>
    </row>
    <row r="297" spans="12:12" x14ac:dyDescent="0.25">
      <c r="L297" s="16"/>
    </row>
    <row r="298" spans="12:12" x14ac:dyDescent="0.25">
      <c r="L298" s="16"/>
    </row>
    <row r="299" spans="12:12" x14ac:dyDescent="0.25">
      <c r="L299" s="16"/>
    </row>
    <row r="300" spans="12:12" x14ac:dyDescent="0.25">
      <c r="L300" s="16"/>
    </row>
    <row r="301" spans="12:12" x14ac:dyDescent="0.25">
      <c r="L301" s="16"/>
    </row>
    <row r="302" spans="12:12" x14ac:dyDescent="0.25">
      <c r="L302" s="16"/>
    </row>
    <row r="303" spans="12:12" x14ac:dyDescent="0.25">
      <c r="L303" s="16"/>
    </row>
    <row r="304" spans="12:12" x14ac:dyDescent="0.25">
      <c r="L304" s="16"/>
    </row>
    <row r="305" spans="12:12" x14ac:dyDescent="0.25">
      <c r="L305" s="16"/>
    </row>
    <row r="306" spans="12:12" x14ac:dyDescent="0.25">
      <c r="L306" s="16"/>
    </row>
    <row r="307" spans="12:12" x14ac:dyDescent="0.25">
      <c r="L307" s="16"/>
    </row>
    <row r="308" spans="12:12" x14ac:dyDescent="0.25">
      <c r="L308" s="16"/>
    </row>
    <row r="309" spans="12:12" x14ac:dyDescent="0.25">
      <c r="L309" s="16"/>
    </row>
    <row r="310" spans="12:12" x14ac:dyDescent="0.25">
      <c r="L310" s="16"/>
    </row>
    <row r="311" spans="12:12" x14ac:dyDescent="0.25">
      <c r="L311" s="16"/>
    </row>
    <row r="312" spans="12:12" x14ac:dyDescent="0.25">
      <c r="L312" s="16"/>
    </row>
    <row r="313" spans="12:12" x14ac:dyDescent="0.25">
      <c r="L313" s="16"/>
    </row>
    <row r="314" spans="12:12" x14ac:dyDescent="0.25">
      <c r="L314" s="16"/>
    </row>
    <row r="315" spans="12:12" x14ac:dyDescent="0.25">
      <c r="L315" s="16"/>
    </row>
    <row r="316" spans="12:12" x14ac:dyDescent="0.25">
      <c r="L316" s="16"/>
    </row>
    <row r="317" spans="12:12" x14ac:dyDescent="0.25">
      <c r="L317" s="16"/>
    </row>
    <row r="318" spans="12:12" x14ac:dyDescent="0.25">
      <c r="L318" s="16"/>
    </row>
    <row r="319" spans="12:12" x14ac:dyDescent="0.25">
      <c r="L319" s="16"/>
    </row>
    <row r="320" spans="12:12" x14ac:dyDescent="0.25">
      <c r="L320" s="16"/>
    </row>
    <row r="321" spans="12:12" x14ac:dyDescent="0.25">
      <c r="L321" s="16"/>
    </row>
    <row r="322" spans="12:12" x14ac:dyDescent="0.25">
      <c r="L322" s="16"/>
    </row>
    <row r="323" spans="12:12" x14ac:dyDescent="0.25">
      <c r="L323" s="16"/>
    </row>
    <row r="324" spans="12:12" x14ac:dyDescent="0.25">
      <c r="L324" s="16"/>
    </row>
    <row r="325" spans="12:12" x14ac:dyDescent="0.25">
      <c r="L325" s="16"/>
    </row>
    <row r="326" spans="12:12" x14ac:dyDescent="0.25">
      <c r="L326" s="16"/>
    </row>
    <row r="327" spans="12:12" x14ac:dyDescent="0.25">
      <c r="L327" s="16"/>
    </row>
    <row r="328" spans="12:12" x14ac:dyDescent="0.25">
      <c r="L328" s="16"/>
    </row>
    <row r="329" spans="12:12" x14ac:dyDescent="0.25">
      <c r="L329" s="16"/>
    </row>
    <row r="330" spans="12:12" x14ac:dyDescent="0.25">
      <c r="L330" s="16"/>
    </row>
    <row r="331" spans="12:12" x14ac:dyDescent="0.25">
      <c r="L331" s="16"/>
    </row>
    <row r="332" spans="12:12" x14ac:dyDescent="0.25">
      <c r="L332" s="16"/>
    </row>
    <row r="333" spans="12:12" x14ac:dyDescent="0.25">
      <c r="L333" s="16"/>
    </row>
    <row r="334" spans="12:12" x14ac:dyDescent="0.25">
      <c r="L334" s="16"/>
    </row>
    <row r="335" spans="12:12" x14ac:dyDescent="0.25">
      <c r="L335" s="16"/>
    </row>
    <row r="336" spans="12:12" x14ac:dyDescent="0.25">
      <c r="L336" s="16"/>
    </row>
    <row r="337" spans="12:12" x14ac:dyDescent="0.25">
      <c r="L337" s="16"/>
    </row>
    <row r="338" spans="12:12" x14ac:dyDescent="0.25">
      <c r="L338" s="16"/>
    </row>
    <row r="339" spans="12:12" x14ac:dyDescent="0.25">
      <c r="L339" s="16"/>
    </row>
    <row r="340" spans="12:12" x14ac:dyDescent="0.25">
      <c r="L340" s="16"/>
    </row>
    <row r="341" spans="12:12" x14ac:dyDescent="0.25">
      <c r="L341" s="16"/>
    </row>
    <row r="342" spans="12:12" x14ac:dyDescent="0.25">
      <c r="L342" s="16"/>
    </row>
    <row r="343" spans="12:12" x14ac:dyDescent="0.25">
      <c r="L343" s="16"/>
    </row>
    <row r="344" spans="12:12" x14ac:dyDescent="0.25">
      <c r="L344" s="16"/>
    </row>
    <row r="345" spans="12:12" x14ac:dyDescent="0.25">
      <c r="L345" s="16"/>
    </row>
    <row r="346" spans="12:12" x14ac:dyDescent="0.25">
      <c r="L346" s="16"/>
    </row>
    <row r="347" spans="12:12" x14ac:dyDescent="0.25">
      <c r="L347" s="16"/>
    </row>
    <row r="348" spans="12:12" x14ac:dyDescent="0.25">
      <c r="L348" s="16"/>
    </row>
    <row r="349" spans="12:12" x14ac:dyDescent="0.25">
      <c r="L349" s="16"/>
    </row>
    <row r="350" spans="12:12" x14ac:dyDescent="0.25">
      <c r="L350" s="16"/>
    </row>
    <row r="351" spans="12:12" x14ac:dyDescent="0.25">
      <c r="L351" s="16"/>
    </row>
    <row r="352" spans="12:12" x14ac:dyDescent="0.25">
      <c r="L352" s="16"/>
    </row>
    <row r="353" spans="12:12" x14ac:dyDescent="0.25">
      <c r="L353" s="16"/>
    </row>
    <row r="354" spans="12:12" x14ac:dyDescent="0.25">
      <c r="L354" s="16"/>
    </row>
    <row r="355" spans="12:12" x14ac:dyDescent="0.25">
      <c r="L355" s="16"/>
    </row>
    <row r="356" spans="12:12" x14ac:dyDescent="0.25">
      <c r="L356" s="16"/>
    </row>
    <row r="357" spans="12:12" x14ac:dyDescent="0.25">
      <c r="L357" s="16"/>
    </row>
    <row r="358" spans="12:12" x14ac:dyDescent="0.25">
      <c r="L358" s="16"/>
    </row>
    <row r="359" spans="12:12" x14ac:dyDescent="0.25">
      <c r="L359" s="16"/>
    </row>
    <row r="360" spans="12:12" x14ac:dyDescent="0.25">
      <c r="L360" s="16"/>
    </row>
    <row r="361" spans="12:12" x14ac:dyDescent="0.25">
      <c r="L361" s="16"/>
    </row>
    <row r="362" spans="12:12" x14ac:dyDescent="0.25">
      <c r="L362" s="16"/>
    </row>
    <row r="363" spans="12:12" x14ac:dyDescent="0.25">
      <c r="L363" s="16"/>
    </row>
    <row r="364" spans="12:12" x14ac:dyDescent="0.25">
      <c r="L364" s="16"/>
    </row>
    <row r="365" spans="12:12" x14ac:dyDescent="0.25">
      <c r="L365" s="16"/>
    </row>
    <row r="366" spans="12:12" x14ac:dyDescent="0.25">
      <c r="L366" s="16"/>
    </row>
    <row r="367" spans="12:12" x14ac:dyDescent="0.25">
      <c r="L367" s="16"/>
    </row>
    <row r="368" spans="12:12" x14ac:dyDescent="0.25">
      <c r="L368" s="16"/>
    </row>
    <row r="369" spans="12:12" x14ac:dyDescent="0.25">
      <c r="L369" s="16"/>
    </row>
    <row r="370" spans="12:12" x14ac:dyDescent="0.25">
      <c r="L370" s="16"/>
    </row>
    <row r="371" spans="12:12" x14ac:dyDescent="0.25">
      <c r="L371" s="16"/>
    </row>
    <row r="372" spans="12:12" x14ac:dyDescent="0.25">
      <c r="L372" s="16"/>
    </row>
    <row r="373" spans="12:12" x14ac:dyDescent="0.25">
      <c r="L373" s="16"/>
    </row>
    <row r="374" spans="12:12" x14ac:dyDescent="0.25">
      <c r="L374" s="16"/>
    </row>
    <row r="375" spans="12:12" x14ac:dyDescent="0.25">
      <c r="L375" s="16"/>
    </row>
    <row r="376" spans="12:12" x14ac:dyDescent="0.25">
      <c r="L376" s="16"/>
    </row>
    <row r="377" spans="12:12" x14ac:dyDescent="0.25">
      <c r="L377" s="16"/>
    </row>
    <row r="378" spans="12:12" x14ac:dyDescent="0.25">
      <c r="L378" s="16"/>
    </row>
    <row r="379" spans="12:12" x14ac:dyDescent="0.25">
      <c r="L379" s="16"/>
    </row>
    <row r="380" spans="12:12" x14ac:dyDescent="0.25">
      <c r="L380" s="16"/>
    </row>
    <row r="381" spans="12:12" x14ac:dyDescent="0.25">
      <c r="L381" s="16"/>
    </row>
    <row r="382" spans="12:12" x14ac:dyDescent="0.25">
      <c r="L382" s="16"/>
    </row>
    <row r="383" spans="12:12" x14ac:dyDescent="0.25">
      <c r="L383" s="16"/>
    </row>
    <row r="384" spans="12:12" x14ac:dyDescent="0.25">
      <c r="L384" s="16"/>
    </row>
    <row r="385" spans="12:12" x14ac:dyDescent="0.25">
      <c r="L385" s="16"/>
    </row>
    <row r="386" spans="12:12" x14ac:dyDescent="0.25">
      <c r="L386" s="16"/>
    </row>
    <row r="387" spans="12:12" x14ac:dyDescent="0.25">
      <c r="L387" s="16"/>
    </row>
    <row r="388" spans="12:12" x14ac:dyDescent="0.25">
      <c r="L388" s="16"/>
    </row>
    <row r="389" spans="12:12" x14ac:dyDescent="0.25">
      <c r="L389" s="16"/>
    </row>
    <row r="390" spans="12:12" x14ac:dyDescent="0.25">
      <c r="L390" s="16"/>
    </row>
    <row r="391" spans="12:12" x14ac:dyDescent="0.25">
      <c r="L391" s="16"/>
    </row>
    <row r="392" spans="12:12" x14ac:dyDescent="0.25">
      <c r="L392" s="16"/>
    </row>
    <row r="393" spans="12:12" x14ac:dyDescent="0.25">
      <c r="L393" s="16"/>
    </row>
    <row r="394" spans="12:12" x14ac:dyDescent="0.25">
      <c r="L394" s="16"/>
    </row>
    <row r="395" spans="12:12" x14ac:dyDescent="0.25">
      <c r="L395" s="16"/>
    </row>
    <row r="396" spans="12:12" x14ac:dyDescent="0.25">
      <c r="L396" s="16"/>
    </row>
    <row r="397" spans="12:12" x14ac:dyDescent="0.25">
      <c r="L397" s="16"/>
    </row>
    <row r="398" spans="12:12" x14ac:dyDescent="0.25">
      <c r="L398" s="16"/>
    </row>
    <row r="399" spans="12:12" x14ac:dyDescent="0.25">
      <c r="L399" s="16"/>
    </row>
    <row r="400" spans="12:12" x14ac:dyDescent="0.25">
      <c r="L400" s="16"/>
    </row>
    <row r="401" spans="12:12" x14ac:dyDescent="0.25">
      <c r="L401" s="16"/>
    </row>
    <row r="402" spans="12:12" x14ac:dyDescent="0.25">
      <c r="L402" s="16"/>
    </row>
    <row r="403" spans="12:12" x14ac:dyDescent="0.25">
      <c r="L403" s="16"/>
    </row>
    <row r="404" spans="12:12" x14ac:dyDescent="0.25">
      <c r="L404" s="16"/>
    </row>
    <row r="405" spans="12:12" x14ac:dyDescent="0.25">
      <c r="L405" s="16"/>
    </row>
    <row r="406" spans="12:12" x14ac:dyDescent="0.25">
      <c r="L406" s="16"/>
    </row>
    <row r="407" spans="12:12" x14ac:dyDescent="0.25">
      <c r="L407" s="16"/>
    </row>
    <row r="408" spans="12:12" x14ac:dyDescent="0.25">
      <c r="L408" s="16"/>
    </row>
    <row r="409" spans="12:12" x14ac:dyDescent="0.25">
      <c r="L409" s="16"/>
    </row>
    <row r="410" spans="12:12" x14ac:dyDescent="0.25">
      <c r="L410" s="16"/>
    </row>
    <row r="411" spans="12:12" x14ac:dyDescent="0.25">
      <c r="L411" s="16"/>
    </row>
    <row r="412" spans="12:12" x14ac:dyDescent="0.25">
      <c r="L412" s="16"/>
    </row>
    <row r="413" spans="12:12" x14ac:dyDescent="0.25">
      <c r="L413" s="16"/>
    </row>
    <row r="414" spans="12:12" x14ac:dyDescent="0.25">
      <c r="L414" s="16"/>
    </row>
    <row r="415" spans="12:12" x14ac:dyDescent="0.25">
      <c r="L415" s="16"/>
    </row>
    <row r="416" spans="12:12" x14ac:dyDescent="0.25">
      <c r="L416" s="16"/>
    </row>
    <row r="417" spans="12:12" x14ac:dyDescent="0.25">
      <c r="L417" s="16"/>
    </row>
    <row r="418" spans="12:12" x14ac:dyDescent="0.25">
      <c r="L418" s="16"/>
    </row>
    <row r="419" spans="12:12" x14ac:dyDescent="0.25">
      <c r="L419" s="16"/>
    </row>
    <row r="420" spans="12:12" x14ac:dyDescent="0.25">
      <c r="L420" s="16"/>
    </row>
    <row r="421" spans="12:12" x14ac:dyDescent="0.25">
      <c r="L421" s="16"/>
    </row>
    <row r="422" spans="12:12" x14ac:dyDescent="0.25">
      <c r="L422" s="16"/>
    </row>
    <row r="423" spans="12:12" x14ac:dyDescent="0.25">
      <c r="L423" s="16"/>
    </row>
    <row r="424" spans="12:12" x14ac:dyDescent="0.25">
      <c r="L424" s="16"/>
    </row>
    <row r="425" spans="12:12" x14ac:dyDescent="0.25">
      <c r="L425" s="16"/>
    </row>
    <row r="426" spans="12:12" x14ac:dyDescent="0.25">
      <c r="L426" s="16"/>
    </row>
    <row r="427" spans="12:12" x14ac:dyDescent="0.25">
      <c r="L427" s="16"/>
    </row>
    <row r="428" spans="12:12" x14ac:dyDescent="0.25">
      <c r="L428" s="16"/>
    </row>
    <row r="429" spans="12:12" x14ac:dyDescent="0.25">
      <c r="L429" s="16"/>
    </row>
    <row r="430" spans="12:12" x14ac:dyDescent="0.25">
      <c r="L430" s="16"/>
    </row>
    <row r="431" spans="12:12" x14ac:dyDescent="0.25">
      <c r="L431" s="16"/>
    </row>
    <row r="432" spans="12:12" x14ac:dyDescent="0.25">
      <c r="L432" s="16"/>
    </row>
    <row r="433" spans="12:12" x14ac:dyDescent="0.25">
      <c r="L433" s="16"/>
    </row>
    <row r="434" spans="12:12" x14ac:dyDescent="0.25">
      <c r="L434" s="16"/>
    </row>
    <row r="435" spans="12:12" x14ac:dyDescent="0.25">
      <c r="L435" s="16"/>
    </row>
    <row r="436" spans="12:12" x14ac:dyDescent="0.25">
      <c r="L436" s="16"/>
    </row>
    <row r="437" spans="12:12" x14ac:dyDescent="0.25">
      <c r="L437" s="16"/>
    </row>
    <row r="438" spans="12:12" x14ac:dyDescent="0.25">
      <c r="L438" s="16"/>
    </row>
    <row r="439" spans="12:12" x14ac:dyDescent="0.25">
      <c r="L439" s="16"/>
    </row>
    <row r="440" spans="12:12" x14ac:dyDescent="0.25">
      <c r="L440" s="16"/>
    </row>
    <row r="441" spans="12:12" x14ac:dyDescent="0.25">
      <c r="L441" s="16"/>
    </row>
    <row r="442" spans="12:12" x14ac:dyDescent="0.25">
      <c r="L442" s="16"/>
    </row>
    <row r="443" spans="12:12" x14ac:dyDescent="0.25">
      <c r="L443" s="16"/>
    </row>
    <row r="444" spans="12:12" x14ac:dyDescent="0.25">
      <c r="L444" s="16"/>
    </row>
    <row r="445" spans="12:12" x14ac:dyDescent="0.25">
      <c r="L445" s="16"/>
    </row>
    <row r="446" spans="12:12" x14ac:dyDescent="0.25">
      <c r="L446" s="16"/>
    </row>
    <row r="447" spans="12:12" x14ac:dyDescent="0.25">
      <c r="L447" s="16"/>
    </row>
    <row r="448" spans="12:12" x14ac:dyDescent="0.25">
      <c r="L448" s="16"/>
    </row>
    <row r="449" spans="12:12" x14ac:dyDescent="0.25">
      <c r="L449" s="16"/>
    </row>
    <row r="450" spans="12:12" x14ac:dyDescent="0.25">
      <c r="L450" s="16"/>
    </row>
    <row r="451" spans="12:12" x14ac:dyDescent="0.25">
      <c r="L451" s="16"/>
    </row>
    <row r="452" spans="12:12" x14ac:dyDescent="0.25">
      <c r="L452" s="16"/>
    </row>
    <row r="453" spans="12:12" x14ac:dyDescent="0.25">
      <c r="L453" s="16"/>
    </row>
    <row r="454" spans="12:12" x14ac:dyDescent="0.25">
      <c r="L454" s="16"/>
    </row>
    <row r="455" spans="12:12" x14ac:dyDescent="0.25">
      <c r="L455" s="16"/>
    </row>
    <row r="456" spans="12:12" x14ac:dyDescent="0.25">
      <c r="L456" s="16"/>
    </row>
    <row r="457" spans="12:12" x14ac:dyDescent="0.25">
      <c r="L457" s="16"/>
    </row>
    <row r="458" spans="12:12" x14ac:dyDescent="0.25">
      <c r="L458" s="16"/>
    </row>
    <row r="459" spans="12:12" x14ac:dyDescent="0.25">
      <c r="L459" s="16"/>
    </row>
    <row r="460" spans="12:12" x14ac:dyDescent="0.25">
      <c r="L460" s="16"/>
    </row>
    <row r="461" spans="12:12" x14ac:dyDescent="0.25">
      <c r="L461" s="16"/>
    </row>
    <row r="462" spans="12:12" x14ac:dyDescent="0.25">
      <c r="L462" s="16"/>
    </row>
    <row r="463" spans="12:12" x14ac:dyDescent="0.25">
      <c r="L463" s="16"/>
    </row>
    <row r="464" spans="12:12" x14ac:dyDescent="0.25">
      <c r="L464" s="16"/>
    </row>
    <row r="465" spans="12:12" x14ac:dyDescent="0.25">
      <c r="L465" s="16"/>
    </row>
    <row r="466" spans="12:12" x14ac:dyDescent="0.25">
      <c r="L466" s="16"/>
    </row>
    <row r="467" spans="12:12" x14ac:dyDescent="0.25">
      <c r="L467" s="16"/>
    </row>
    <row r="468" spans="12:12" x14ac:dyDescent="0.25">
      <c r="L468" s="16"/>
    </row>
    <row r="469" spans="12:12" x14ac:dyDescent="0.25">
      <c r="L469" s="16"/>
    </row>
    <row r="470" spans="12:12" x14ac:dyDescent="0.25">
      <c r="L470" s="16"/>
    </row>
    <row r="471" spans="12:12" x14ac:dyDescent="0.25">
      <c r="L471" s="16"/>
    </row>
    <row r="472" spans="12:12" x14ac:dyDescent="0.25">
      <c r="L472" s="16"/>
    </row>
    <row r="473" spans="12:12" x14ac:dyDescent="0.25">
      <c r="L473" s="16"/>
    </row>
    <row r="474" spans="12:12" x14ac:dyDescent="0.25">
      <c r="L474" s="16"/>
    </row>
    <row r="475" spans="12:12" x14ac:dyDescent="0.25">
      <c r="L475" s="16"/>
    </row>
    <row r="476" spans="12:12" x14ac:dyDescent="0.25">
      <c r="L476" s="16"/>
    </row>
    <row r="477" spans="12:12" x14ac:dyDescent="0.25">
      <c r="L477" s="16"/>
    </row>
    <row r="478" spans="12:12" x14ac:dyDescent="0.25">
      <c r="L478" s="16"/>
    </row>
    <row r="479" spans="12:12" x14ac:dyDescent="0.25">
      <c r="L479" s="16"/>
    </row>
    <row r="480" spans="12:12" x14ac:dyDescent="0.25">
      <c r="L480" s="16"/>
    </row>
    <row r="481" spans="12:12" x14ac:dyDescent="0.25">
      <c r="L481" s="16"/>
    </row>
    <row r="482" spans="12:12" x14ac:dyDescent="0.25">
      <c r="L482" s="16"/>
    </row>
    <row r="483" spans="12:12" x14ac:dyDescent="0.25">
      <c r="L483" s="16"/>
    </row>
    <row r="484" spans="12:12" x14ac:dyDescent="0.25">
      <c r="L484" s="16"/>
    </row>
    <row r="485" spans="12:12" x14ac:dyDescent="0.25">
      <c r="L485" s="16"/>
    </row>
    <row r="486" spans="12:12" x14ac:dyDescent="0.25">
      <c r="L486" s="16"/>
    </row>
    <row r="487" spans="12:12" x14ac:dyDescent="0.25">
      <c r="L487" s="16"/>
    </row>
    <row r="488" spans="12:12" x14ac:dyDescent="0.25">
      <c r="L488" s="16"/>
    </row>
    <row r="489" spans="12:12" x14ac:dyDescent="0.25">
      <c r="L489" s="16"/>
    </row>
    <row r="490" spans="12:12" x14ac:dyDescent="0.25">
      <c r="L490" s="16"/>
    </row>
    <row r="491" spans="12:12" x14ac:dyDescent="0.25">
      <c r="L491" s="16"/>
    </row>
    <row r="492" spans="12:12" x14ac:dyDescent="0.25">
      <c r="L492" s="16"/>
    </row>
    <row r="493" spans="12:12" x14ac:dyDescent="0.25">
      <c r="L493" s="16"/>
    </row>
    <row r="494" spans="12:12" x14ac:dyDescent="0.25">
      <c r="L494" s="16"/>
    </row>
    <row r="495" spans="12:12" x14ac:dyDescent="0.25">
      <c r="L495" s="16"/>
    </row>
    <row r="496" spans="12:12" x14ac:dyDescent="0.25">
      <c r="L496" s="16"/>
    </row>
    <row r="497" spans="12:12" x14ac:dyDescent="0.25">
      <c r="L497" s="16"/>
    </row>
    <row r="498" spans="12:12" x14ac:dyDescent="0.25">
      <c r="L498" s="16"/>
    </row>
    <row r="499" spans="12:12" x14ac:dyDescent="0.25">
      <c r="L499" s="16"/>
    </row>
    <row r="500" spans="12:12" x14ac:dyDescent="0.25">
      <c r="L500" s="16"/>
    </row>
    <row r="501" spans="12:12" x14ac:dyDescent="0.25">
      <c r="L501" s="16"/>
    </row>
    <row r="502" spans="12:12" x14ac:dyDescent="0.25">
      <c r="L502" s="16"/>
    </row>
    <row r="503" spans="12:12" x14ac:dyDescent="0.25">
      <c r="L503" s="16"/>
    </row>
    <row r="504" spans="12:12" x14ac:dyDescent="0.25">
      <c r="L504" s="16"/>
    </row>
    <row r="505" spans="12:12" x14ac:dyDescent="0.25">
      <c r="L505" s="16"/>
    </row>
    <row r="506" spans="12:12" x14ac:dyDescent="0.25">
      <c r="L506" s="16"/>
    </row>
    <row r="507" spans="12:12" x14ac:dyDescent="0.25">
      <c r="L507" s="16"/>
    </row>
    <row r="508" spans="12:12" x14ac:dyDescent="0.25">
      <c r="L508" s="16"/>
    </row>
    <row r="509" spans="12:12" x14ac:dyDescent="0.25">
      <c r="L509" s="16"/>
    </row>
    <row r="510" spans="12:12" x14ac:dyDescent="0.25">
      <c r="L510" s="16"/>
    </row>
    <row r="511" spans="12:12" x14ac:dyDescent="0.25">
      <c r="L511" s="16"/>
    </row>
    <row r="512" spans="12:12" x14ac:dyDescent="0.25">
      <c r="L512" s="16"/>
    </row>
    <row r="513" spans="12:12" x14ac:dyDescent="0.25">
      <c r="L513" s="16"/>
    </row>
    <row r="514" spans="12:12" x14ac:dyDescent="0.25">
      <c r="L514" s="16"/>
    </row>
    <row r="515" spans="12:12" x14ac:dyDescent="0.25">
      <c r="L515" s="16"/>
    </row>
    <row r="516" spans="12:12" x14ac:dyDescent="0.25">
      <c r="L516" s="16"/>
    </row>
    <row r="517" spans="12:12" x14ac:dyDescent="0.25">
      <c r="L517" s="16"/>
    </row>
    <row r="518" spans="12:12" x14ac:dyDescent="0.25">
      <c r="L518" s="16"/>
    </row>
    <row r="519" spans="12:12" x14ac:dyDescent="0.25">
      <c r="L519" s="16"/>
    </row>
    <row r="520" spans="12:12" x14ac:dyDescent="0.25">
      <c r="L520" s="16"/>
    </row>
    <row r="521" spans="12:12" x14ac:dyDescent="0.25">
      <c r="L521" s="16"/>
    </row>
    <row r="522" spans="12:12" x14ac:dyDescent="0.25">
      <c r="L522" s="16"/>
    </row>
    <row r="523" spans="12:12" x14ac:dyDescent="0.25">
      <c r="L523" s="16"/>
    </row>
    <row r="524" spans="12:12" x14ac:dyDescent="0.25">
      <c r="L524" s="16"/>
    </row>
    <row r="525" spans="12:12" x14ac:dyDescent="0.25">
      <c r="L525" s="16"/>
    </row>
    <row r="526" spans="12:12" x14ac:dyDescent="0.25">
      <c r="L526" s="16"/>
    </row>
    <row r="527" spans="12:12" x14ac:dyDescent="0.25">
      <c r="L527" s="16"/>
    </row>
    <row r="528" spans="12:12" x14ac:dyDescent="0.25">
      <c r="L528" s="16"/>
    </row>
    <row r="529" spans="12:12" x14ac:dyDescent="0.25">
      <c r="L529" s="16"/>
    </row>
    <row r="530" spans="12:12" x14ac:dyDescent="0.25">
      <c r="L530" s="16"/>
    </row>
    <row r="531" spans="12:12" x14ac:dyDescent="0.25">
      <c r="L531" s="16"/>
    </row>
    <row r="532" spans="12:12" x14ac:dyDescent="0.25">
      <c r="L532" s="16"/>
    </row>
    <row r="533" spans="12:12" x14ac:dyDescent="0.25">
      <c r="L533" s="16"/>
    </row>
    <row r="534" spans="12:12" x14ac:dyDescent="0.25">
      <c r="L534" s="16"/>
    </row>
    <row r="535" spans="12:12" x14ac:dyDescent="0.25">
      <c r="L535" s="16"/>
    </row>
    <row r="536" spans="12:12" x14ac:dyDescent="0.25">
      <c r="L536" s="16"/>
    </row>
    <row r="537" spans="12:12" x14ac:dyDescent="0.25">
      <c r="L537" s="16"/>
    </row>
    <row r="538" spans="12:12" x14ac:dyDescent="0.25">
      <c r="L538" s="16"/>
    </row>
    <row r="539" spans="12:12" x14ac:dyDescent="0.25">
      <c r="L539" s="16"/>
    </row>
    <row r="540" spans="12:12" x14ac:dyDescent="0.25">
      <c r="L540" s="16"/>
    </row>
    <row r="541" spans="12:12" x14ac:dyDescent="0.25">
      <c r="L541" s="16"/>
    </row>
    <row r="542" spans="12:12" x14ac:dyDescent="0.25">
      <c r="L542" s="16"/>
    </row>
    <row r="543" spans="12:12" x14ac:dyDescent="0.25">
      <c r="L543" s="16"/>
    </row>
    <row r="544" spans="12:12" x14ac:dyDescent="0.25">
      <c r="L544" s="16"/>
    </row>
    <row r="545" spans="12:12" x14ac:dyDescent="0.25">
      <c r="L545" s="16"/>
    </row>
    <row r="546" spans="12:12" x14ac:dyDescent="0.25">
      <c r="L546" s="16"/>
    </row>
    <row r="547" spans="12:12" x14ac:dyDescent="0.25">
      <c r="L547" s="16"/>
    </row>
    <row r="548" spans="12:12" x14ac:dyDescent="0.25">
      <c r="L548" s="16"/>
    </row>
    <row r="549" spans="12:12" x14ac:dyDescent="0.25">
      <c r="L549" s="16"/>
    </row>
    <row r="550" spans="12:12" x14ac:dyDescent="0.25">
      <c r="L550" s="16"/>
    </row>
    <row r="551" spans="12:12" x14ac:dyDescent="0.25">
      <c r="L551" s="16"/>
    </row>
    <row r="552" spans="12:12" x14ac:dyDescent="0.25">
      <c r="L552" s="16"/>
    </row>
    <row r="553" spans="12:12" x14ac:dyDescent="0.25">
      <c r="L553" s="16"/>
    </row>
    <row r="554" spans="12:12" x14ac:dyDescent="0.25">
      <c r="L554" s="16"/>
    </row>
    <row r="555" spans="12:12" x14ac:dyDescent="0.25">
      <c r="L555" s="16"/>
    </row>
    <row r="556" spans="12:12" x14ac:dyDescent="0.25">
      <c r="L556" s="16"/>
    </row>
    <row r="557" spans="12:12" x14ac:dyDescent="0.25">
      <c r="L557" s="16"/>
    </row>
    <row r="558" spans="12:12" x14ac:dyDescent="0.25">
      <c r="L558" s="16"/>
    </row>
    <row r="559" spans="12:12" x14ac:dyDescent="0.25">
      <c r="L559" s="16"/>
    </row>
    <row r="560" spans="12:12" x14ac:dyDescent="0.25">
      <c r="L560" s="16"/>
    </row>
    <row r="561" spans="12:12" x14ac:dyDescent="0.25">
      <c r="L561" s="16"/>
    </row>
    <row r="562" spans="12:12" x14ac:dyDescent="0.25">
      <c r="L562" s="16"/>
    </row>
    <row r="563" spans="12:12" x14ac:dyDescent="0.25">
      <c r="L563" s="16"/>
    </row>
    <row r="564" spans="12:12" x14ac:dyDescent="0.25">
      <c r="L564" s="16"/>
    </row>
    <row r="565" spans="12:12" x14ac:dyDescent="0.25">
      <c r="L565" s="16"/>
    </row>
    <row r="566" spans="12:12" x14ac:dyDescent="0.25">
      <c r="L566" s="16"/>
    </row>
    <row r="567" spans="12:12" x14ac:dyDescent="0.25">
      <c r="L567" s="16"/>
    </row>
    <row r="568" spans="12:12" x14ac:dyDescent="0.25">
      <c r="L568" s="16"/>
    </row>
    <row r="569" spans="12:12" x14ac:dyDescent="0.25">
      <c r="L569" s="16"/>
    </row>
    <row r="570" spans="12:12" x14ac:dyDescent="0.25">
      <c r="L570" s="16"/>
    </row>
    <row r="571" spans="12:12" x14ac:dyDescent="0.25">
      <c r="L571" s="16"/>
    </row>
    <row r="572" spans="12:12" x14ac:dyDescent="0.25">
      <c r="L572" s="16"/>
    </row>
    <row r="573" spans="12:12" x14ac:dyDescent="0.25">
      <c r="L573" s="16"/>
    </row>
    <row r="574" spans="12:12" x14ac:dyDescent="0.25">
      <c r="L574" s="16"/>
    </row>
    <row r="575" spans="12:12" x14ac:dyDescent="0.25">
      <c r="L575" s="16"/>
    </row>
    <row r="576" spans="12:12" x14ac:dyDescent="0.25">
      <c r="L576" s="16"/>
    </row>
    <row r="577" spans="12:12" x14ac:dyDescent="0.25">
      <c r="L577" s="16"/>
    </row>
    <row r="578" spans="12:12" x14ac:dyDescent="0.25">
      <c r="L578" s="16"/>
    </row>
    <row r="579" spans="12:12" x14ac:dyDescent="0.25">
      <c r="L579" s="16"/>
    </row>
    <row r="580" spans="12:12" x14ac:dyDescent="0.25">
      <c r="L580" s="16"/>
    </row>
    <row r="581" spans="12:12" x14ac:dyDescent="0.25">
      <c r="L581" s="16"/>
    </row>
    <row r="582" spans="12:12" x14ac:dyDescent="0.25">
      <c r="L582" s="16"/>
    </row>
    <row r="583" spans="12:12" x14ac:dyDescent="0.25">
      <c r="L583" s="16"/>
    </row>
    <row r="584" spans="12:12" x14ac:dyDescent="0.25">
      <c r="L584" s="16"/>
    </row>
    <row r="585" spans="12:12" x14ac:dyDescent="0.25">
      <c r="L585" s="16"/>
    </row>
    <row r="586" spans="12:12" x14ac:dyDescent="0.25">
      <c r="L586" s="16"/>
    </row>
    <row r="587" spans="12:12" x14ac:dyDescent="0.25">
      <c r="L587" s="16"/>
    </row>
    <row r="588" spans="12:12" x14ac:dyDescent="0.25">
      <c r="L588" s="16"/>
    </row>
    <row r="589" spans="12:12" x14ac:dyDescent="0.25">
      <c r="L589" s="16"/>
    </row>
    <row r="590" spans="12:12" x14ac:dyDescent="0.25">
      <c r="L590" s="16"/>
    </row>
    <row r="591" spans="12:12" x14ac:dyDescent="0.25">
      <c r="L591" s="16"/>
    </row>
    <row r="592" spans="12:12" x14ac:dyDescent="0.25">
      <c r="L592" s="16"/>
    </row>
    <row r="593" spans="12:12" x14ac:dyDescent="0.25">
      <c r="L593" s="16"/>
    </row>
    <row r="594" spans="12:12" x14ac:dyDescent="0.25">
      <c r="L594" s="16"/>
    </row>
    <row r="595" spans="12:12" x14ac:dyDescent="0.25">
      <c r="L595" s="16"/>
    </row>
    <row r="596" spans="12:12" x14ac:dyDescent="0.25">
      <c r="L596" s="16"/>
    </row>
    <row r="597" spans="12:12" x14ac:dyDescent="0.25">
      <c r="L597" s="16"/>
    </row>
    <row r="598" spans="12:12" x14ac:dyDescent="0.25">
      <c r="L598" s="16"/>
    </row>
    <row r="599" spans="12:12" x14ac:dyDescent="0.25">
      <c r="L599" s="16"/>
    </row>
    <row r="600" spans="12:12" x14ac:dyDescent="0.25">
      <c r="L600" s="16"/>
    </row>
    <row r="601" spans="12:12" x14ac:dyDescent="0.25">
      <c r="L601" s="16"/>
    </row>
    <row r="602" spans="12:12" x14ac:dyDescent="0.25">
      <c r="L602" s="16"/>
    </row>
    <row r="603" spans="12:12" x14ac:dyDescent="0.25">
      <c r="L603" s="16"/>
    </row>
    <row r="604" spans="12:12" x14ac:dyDescent="0.25">
      <c r="L604" s="16"/>
    </row>
    <row r="605" spans="12:12" x14ac:dyDescent="0.25">
      <c r="L605" s="16"/>
    </row>
    <row r="606" spans="12:12" x14ac:dyDescent="0.25">
      <c r="L606" s="16"/>
    </row>
    <row r="607" spans="12:12" x14ac:dyDescent="0.25">
      <c r="L607" s="16"/>
    </row>
    <row r="608" spans="12:12" x14ac:dyDescent="0.25">
      <c r="L608" s="16"/>
    </row>
    <row r="609" spans="12:12" x14ac:dyDescent="0.25">
      <c r="L609" s="16"/>
    </row>
    <row r="610" spans="12:12" x14ac:dyDescent="0.25">
      <c r="L610" s="16"/>
    </row>
    <row r="611" spans="12:12" x14ac:dyDescent="0.25">
      <c r="L611" s="16"/>
    </row>
    <row r="612" spans="12:12" x14ac:dyDescent="0.25">
      <c r="L612" s="16"/>
    </row>
    <row r="613" spans="12:12" x14ac:dyDescent="0.25">
      <c r="L613" s="16"/>
    </row>
  </sheetData>
  <mergeCells count="1">
    <mergeCell ref="C6:D6"/>
  </mergeCells>
  <pageMargins left="0.7" right="0.7" top="0.75" bottom="0.75" header="0.3" footer="0.3"/>
  <ignoredErrors>
    <ignoredError sqref="E9:E108" numberStoredAsText="1"/>
  </ignoredErrors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11" customWidth="1"/>
    <col min="2" max="4" width="12.7265625" style="11" customWidth="1"/>
    <col min="5" max="7" width="11.453125" style="12"/>
    <col min="8" max="11" width="11.453125" style="11"/>
    <col min="12" max="256" width="11.453125" style="12"/>
    <col min="257" max="257" width="8.7265625" style="12" customWidth="1"/>
    <col min="258" max="260" width="12.7265625" style="12" customWidth="1"/>
    <col min="261" max="512" width="11.453125" style="12"/>
    <col min="513" max="513" width="8.7265625" style="12" customWidth="1"/>
    <col min="514" max="516" width="12.7265625" style="12" customWidth="1"/>
    <col min="517" max="768" width="11.453125" style="12"/>
    <col min="769" max="769" width="8.7265625" style="12" customWidth="1"/>
    <col min="770" max="772" width="12.7265625" style="12" customWidth="1"/>
    <col min="773" max="1024" width="11.453125" style="12"/>
    <col min="1025" max="1025" width="8.7265625" style="12" customWidth="1"/>
    <col min="1026" max="1028" width="12.7265625" style="12" customWidth="1"/>
    <col min="1029" max="1280" width="11.453125" style="12"/>
    <col min="1281" max="1281" width="8.7265625" style="12" customWidth="1"/>
    <col min="1282" max="1284" width="12.7265625" style="12" customWidth="1"/>
    <col min="1285" max="1536" width="11.453125" style="12"/>
    <col min="1537" max="1537" width="8.7265625" style="12" customWidth="1"/>
    <col min="1538" max="1540" width="12.7265625" style="12" customWidth="1"/>
    <col min="1541" max="1792" width="11.453125" style="12"/>
    <col min="1793" max="1793" width="8.7265625" style="12" customWidth="1"/>
    <col min="1794" max="1796" width="12.7265625" style="12" customWidth="1"/>
    <col min="1797" max="2048" width="11.453125" style="12"/>
    <col min="2049" max="2049" width="8.7265625" style="12" customWidth="1"/>
    <col min="2050" max="2052" width="12.7265625" style="12" customWidth="1"/>
    <col min="2053" max="2304" width="11.453125" style="12"/>
    <col min="2305" max="2305" width="8.7265625" style="12" customWidth="1"/>
    <col min="2306" max="2308" width="12.7265625" style="12" customWidth="1"/>
    <col min="2309" max="2560" width="11.453125" style="12"/>
    <col min="2561" max="2561" width="8.7265625" style="12" customWidth="1"/>
    <col min="2562" max="2564" width="12.7265625" style="12" customWidth="1"/>
    <col min="2565" max="2816" width="11.453125" style="12"/>
    <col min="2817" max="2817" width="8.7265625" style="12" customWidth="1"/>
    <col min="2818" max="2820" width="12.7265625" style="12" customWidth="1"/>
    <col min="2821" max="3072" width="11.453125" style="12"/>
    <col min="3073" max="3073" width="8.7265625" style="12" customWidth="1"/>
    <col min="3074" max="3076" width="12.7265625" style="12" customWidth="1"/>
    <col min="3077" max="3328" width="11.453125" style="12"/>
    <col min="3329" max="3329" width="8.7265625" style="12" customWidth="1"/>
    <col min="3330" max="3332" width="12.7265625" style="12" customWidth="1"/>
    <col min="3333" max="3584" width="11.453125" style="12"/>
    <col min="3585" max="3585" width="8.7265625" style="12" customWidth="1"/>
    <col min="3586" max="3588" width="12.7265625" style="12" customWidth="1"/>
    <col min="3589" max="3840" width="11.453125" style="12"/>
    <col min="3841" max="3841" width="8.7265625" style="12" customWidth="1"/>
    <col min="3842" max="3844" width="12.7265625" style="12" customWidth="1"/>
    <col min="3845" max="4096" width="11.453125" style="12"/>
    <col min="4097" max="4097" width="8.7265625" style="12" customWidth="1"/>
    <col min="4098" max="4100" width="12.7265625" style="12" customWidth="1"/>
    <col min="4101" max="4352" width="11.453125" style="12"/>
    <col min="4353" max="4353" width="8.7265625" style="12" customWidth="1"/>
    <col min="4354" max="4356" width="12.7265625" style="12" customWidth="1"/>
    <col min="4357" max="4608" width="11.453125" style="12"/>
    <col min="4609" max="4609" width="8.7265625" style="12" customWidth="1"/>
    <col min="4610" max="4612" width="12.7265625" style="12" customWidth="1"/>
    <col min="4613" max="4864" width="11.453125" style="12"/>
    <col min="4865" max="4865" width="8.7265625" style="12" customWidth="1"/>
    <col min="4866" max="4868" width="12.7265625" style="12" customWidth="1"/>
    <col min="4869" max="5120" width="11.453125" style="12"/>
    <col min="5121" max="5121" width="8.7265625" style="12" customWidth="1"/>
    <col min="5122" max="5124" width="12.7265625" style="12" customWidth="1"/>
    <col min="5125" max="5376" width="11.453125" style="12"/>
    <col min="5377" max="5377" width="8.7265625" style="12" customWidth="1"/>
    <col min="5378" max="5380" width="12.7265625" style="12" customWidth="1"/>
    <col min="5381" max="5632" width="11.453125" style="12"/>
    <col min="5633" max="5633" width="8.7265625" style="12" customWidth="1"/>
    <col min="5634" max="5636" width="12.7265625" style="12" customWidth="1"/>
    <col min="5637" max="5888" width="11.453125" style="12"/>
    <col min="5889" max="5889" width="8.7265625" style="12" customWidth="1"/>
    <col min="5890" max="5892" width="12.7265625" style="12" customWidth="1"/>
    <col min="5893" max="6144" width="11.453125" style="12"/>
    <col min="6145" max="6145" width="8.7265625" style="12" customWidth="1"/>
    <col min="6146" max="6148" width="12.7265625" style="12" customWidth="1"/>
    <col min="6149" max="6400" width="11.453125" style="12"/>
    <col min="6401" max="6401" width="8.7265625" style="12" customWidth="1"/>
    <col min="6402" max="6404" width="12.7265625" style="12" customWidth="1"/>
    <col min="6405" max="6656" width="11.453125" style="12"/>
    <col min="6657" max="6657" width="8.7265625" style="12" customWidth="1"/>
    <col min="6658" max="6660" width="12.7265625" style="12" customWidth="1"/>
    <col min="6661" max="6912" width="11.453125" style="12"/>
    <col min="6913" max="6913" width="8.7265625" style="12" customWidth="1"/>
    <col min="6914" max="6916" width="12.7265625" style="12" customWidth="1"/>
    <col min="6917" max="7168" width="11.453125" style="12"/>
    <col min="7169" max="7169" width="8.7265625" style="12" customWidth="1"/>
    <col min="7170" max="7172" width="12.7265625" style="12" customWidth="1"/>
    <col min="7173" max="7424" width="11.453125" style="12"/>
    <col min="7425" max="7425" width="8.7265625" style="12" customWidth="1"/>
    <col min="7426" max="7428" width="12.7265625" style="12" customWidth="1"/>
    <col min="7429" max="7680" width="11.453125" style="12"/>
    <col min="7681" max="7681" width="8.7265625" style="12" customWidth="1"/>
    <col min="7682" max="7684" width="12.7265625" style="12" customWidth="1"/>
    <col min="7685" max="7936" width="11.453125" style="12"/>
    <col min="7937" max="7937" width="8.7265625" style="12" customWidth="1"/>
    <col min="7938" max="7940" width="12.7265625" style="12" customWidth="1"/>
    <col min="7941" max="8192" width="11.453125" style="12"/>
    <col min="8193" max="8193" width="8.7265625" style="12" customWidth="1"/>
    <col min="8194" max="8196" width="12.7265625" style="12" customWidth="1"/>
    <col min="8197" max="8448" width="11.453125" style="12"/>
    <col min="8449" max="8449" width="8.7265625" style="12" customWidth="1"/>
    <col min="8450" max="8452" width="12.7265625" style="12" customWidth="1"/>
    <col min="8453" max="8704" width="11.453125" style="12"/>
    <col min="8705" max="8705" width="8.7265625" style="12" customWidth="1"/>
    <col min="8706" max="8708" width="12.7265625" style="12" customWidth="1"/>
    <col min="8709" max="8960" width="11.453125" style="12"/>
    <col min="8961" max="8961" width="8.7265625" style="12" customWidth="1"/>
    <col min="8962" max="8964" width="12.7265625" style="12" customWidth="1"/>
    <col min="8965" max="9216" width="11.453125" style="12"/>
    <col min="9217" max="9217" width="8.7265625" style="12" customWidth="1"/>
    <col min="9218" max="9220" width="12.7265625" style="12" customWidth="1"/>
    <col min="9221" max="9472" width="11.453125" style="12"/>
    <col min="9473" max="9473" width="8.7265625" style="12" customWidth="1"/>
    <col min="9474" max="9476" width="12.7265625" style="12" customWidth="1"/>
    <col min="9477" max="9728" width="11.453125" style="12"/>
    <col min="9729" max="9729" width="8.7265625" style="12" customWidth="1"/>
    <col min="9730" max="9732" width="12.7265625" style="12" customWidth="1"/>
    <col min="9733" max="9984" width="11.453125" style="12"/>
    <col min="9985" max="9985" width="8.7265625" style="12" customWidth="1"/>
    <col min="9986" max="9988" width="12.7265625" style="12" customWidth="1"/>
    <col min="9989" max="10240" width="11.453125" style="12"/>
    <col min="10241" max="10241" width="8.7265625" style="12" customWidth="1"/>
    <col min="10242" max="10244" width="12.7265625" style="12" customWidth="1"/>
    <col min="10245" max="10496" width="11.453125" style="12"/>
    <col min="10497" max="10497" width="8.7265625" style="12" customWidth="1"/>
    <col min="10498" max="10500" width="12.7265625" style="12" customWidth="1"/>
    <col min="10501" max="10752" width="11.453125" style="12"/>
    <col min="10753" max="10753" width="8.7265625" style="12" customWidth="1"/>
    <col min="10754" max="10756" width="12.7265625" style="12" customWidth="1"/>
    <col min="10757" max="11008" width="11.453125" style="12"/>
    <col min="11009" max="11009" width="8.7265625" style="12" customWidth="1"/>
    <col min="11010" max="11012" width="12.7265625" style="12" customWidth="1"/>
    <col min="11013" max="11264" width="11.453125" style="12"/>
    <col min="11265" max="11265" width="8.7265625" style="12" customWidth="1"/>
    <col min="11266" max="11268" width="12.7265625" style="12" customWidth="1"/>
    <col min="11269" max="11520" width="11.453125" style="12"/>
    <col min="11521" max="11521" width="8.7265625" style="12" customWidth="1"/>
    <col min="11522" max="11524" width="12.7265625" style="12" customWidth="1"/>
    <col min="11525" max="11776" width="11.453125" style="12"/>
    <col min="11777" max="11777" width="8.7265625" style="12" customWidth="1"/>
    <col min="11778" max="11780" width="12.7265625" style="12" customWidth="1"/>
    <col min="11781" max="12032" width="11.453125" style="12"/>
    <col min="12033" max="12033" width="8.7265625" style="12" customWidth="1"/>
    <col min="12034" max="12036" width="12.7265625" style="12" customWidth="1"/>
    <col min="12037" max="12288" width="11.453125" style="12"/>
    <col min="12289" max="12289" width="8.7265625" style="12" customWidth="1"/>
    <col min="12290" max="12292" width="12.7265625" style="12" customWidth="1"/>
    <col min="12293" max="12544" width="11.453125" style="12"/>
    <col min="12545" max="12545" width="8.7265625" style="12" customWidth="1"/>
    <col min="12546" max="12548" width="12.7265625" style="12" customWidth="1"/>
    <col min="12549" max="12800" width="11.453125" style="12"/>
    <col min="12801" max="12801" width="8.7265625" style="12" customWidth="1"/>
    <col min="12802" max="12804" width="12.7265625" style="12" customWidth="1"/>
    <col min="12805" max="13056" width="11.453125" style="12"/>
    <col min="13057" max="13057" width="8.7265625" style="12" customWidth="1"/>
    <col min="13058" max="13060" width="12.7265625" style="12" customWidth="1"/>
    <col min="13061" max="13312" width="11.453125" style="12"/>
    <col min="13313" max="13313" width="8.7265625" style="12" customWidth="1"/>
    <col min="13314" max="13316" width="12.7265625" style="12" customWidth="1"/>
    <col min="13317" max="13568" width="11.453125" style="12"/>
    <col min="13569" max="13569" width="8.7265625" style="12" customWidth="1"/>
    <col min="13570" max="13572" width="12.7265625" style="12" customWidth="1"/>
    <col min="13573" max="13824" width="11.453125" style="12"/>
    <col min="13825" max="13825" width="8.7265625" style="12" customWidth="1"/>
    <col min="13826" max="13828" width="12.7265625" style="12" customWidth="1"/>
    <col min="13829" max="14080" width="11.453125" style="12"/>
    <col min="14081" max="14081" width="8.7265625" style="12" customWidth="1"/>
    <col min="14082" max="14084" width="12.7265625" style="12" customWidth="1"/>
    <col min="14085" max="14336" width="11.453125" style="12"/>
    <col min="14337" max="14337" width="8.7265625" style="12" customWidth="1"/>
    <col min="14338" max="14340" width="12.7265625" style="12" customWidth="1"/>
    <col min="14341" max="14592" width="11.453125" style="12"/>
    <col min="14593" max="14593" width="8.7265625" style="12" customWidth="1"/>
    <col min="14594" max="14596" width="12.7265625" style="12" customWidth="1"/>
    <col min="14597" max="14848" width="11.453125" style="12"/>
    <col min="14849" max="14849" width="8.7265625" style="12" customWidth="1"/>
    <col min="14850" max="14852" width="12.7265625" style="12" customWidth="1"/>
    <col min="14853" max="15104" width="11.453125" style="12"/>
    <col min="15105" max="15105" width="8.7265625" style="12" customWidth="1"/>
    <col min="15106" max="15108" width="12.7265625" style="12" customWidth="1"/>
    <col min="15109" max="15360" width="11.453125" style="12"/>
    <col min="15361" max="15361" width="8.7265625" style="12" customWidth="1"/>
    <col min="15362" max="15364" width="12.7265625" style="12" customWidth="1"/>
    <col min="15365" max="15616" width="11.453125" style="12"/>
    <col min="15617" max="15617" width="8.7265625" style="12" customWidth="1"/>
    <col min="15618" max="15620" width="12.7265625" style="12" customWidth="1"/>
    <col min="15621" max="15872" width="11.453125" style="12"/>
    <col min="15873" max="15873" width="8.7265625" style="12" customWidth="1"/>
    <col min="15874" max="15876" width="12.7265625" style="12" customWidth="1"/>
    <col min="15877" max="16128" width="11.453125" style="12"/>
    <col min="16129" max="16129" width="8.7265625" style="12" customWidth="1"/>
    <col min="16130" max="16132" width="12.7265625" style="12" customWidth="1"/>
    <col min="16133" max="16384" width="11.453125" style="12"/>
  </cols>
  <sheetData>
    <row r="2" spans="1:13" ht="13" x14ac:dyDescent="0.3">
      <c r="G2" s="3"/>
      <c r="H2" s="13"/>
      <c r="I2" s="13"/>
      <c r="J2" s="13"/>
      <c r="K2" s="13"/>
      <c r="L2" s="14"/>
      <c r="M2" s="14"/>
    </row>
    <row r="4" spans="1:13" s="5" customFormat="1" ht="15.5" x14ac:dyDescent="0.35">
      <c r="A4" s="9" t="s">
        <v>30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5">
      <c r="A5" s="15"/>
    </row>
    <row r="6" spans="1:13" s="41" customFormat="1" ht="14.5" x14ac:dyDescent="0.25">
      <c r="A6" s="38" t="s">
        <v>0</v>
      </c>
      <c r="B6" s="39" t="s">
        <v>1</v>
      </c>
      <c r="C6" s="67" t="s">
        <v>2</v>
      </c>
      <c r="D6" s="67"/>
      <c r="E6" s="40" t="s">
        <v>3</v>
      </c>
      <c r="F6" s="40" t="s">
        <v>4</v>
      </c>
      <c r="G6" s="40" t="s">
        <v>5</v>
      </c>
      <c r="H6" s="39" t="s">
        <v>6</v>
      </c>
      <c r="I6" s="39" t="s">
        <v>7</v>
      </c>
      <c r="J6" s="39" t="s">
        <v>8</v>
      </c>
      <c r="K6" s="39" t="s">
        <v>9</v>
      </c>
      <c r="L6" s="40" t="s">
        <v>10</v>
      </c>
    </row>
    <row r="7" spans="1:13" s="41" customFormat="1" x14ac:dyDescent="0.25">
      <c r="A7" s="42"/>
      <c r="B7" s="43"/>
      <c r="C7" s="44">
        <v>41640</v>
      </c>
      <c r="D7" s="45">
        <v>42005</v>
      </c>
      <c r="E7" s="46"/>
      <c r="F7" s="46"/>
      <c r="G7" s="46"/>
      <c r="H7" s="47"/>
      <c r="I7" s="47"/>
      <c r="J7" s="47"/>
      <c r="K7" s="47"/>
      <c r="L7" s="46"/>
    </row>
    <row r="8" spans="1:13" x14ac:dyDescent="0.25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7"/>
    </row>
    <row r="9" spans="1:13" x14ac:dyDescent="0.25">
      <c r="A9" s="18">
        <v>0</v>
      </c>
      <c r="B9" s="10">
        <v>3</v>
      </c>
      <c r="C9" s="10">
        <v>1712</v>
      </c>
      <c r="D9" s="10">
        <v>1846</v>
      </c>
      <c r="E9" s="59" t="s">
        <v>36</v>
      </c>
      <c r="F9" s="20">
        <f>B9/((C9+D9)/2)</f>
        <v>1.6863406408094434E-3</v>
      </c>
      <c r="G9" s="20">
        <f t="shared" ref="G9:G72" si="0">F9/((1+(1-E9)*F9))</f>
        <v>1.6835223732547552E-3</v>
      </c>
      <c r="H9" s="15">
        <v>100000</v>
      </c>
      <c r="I9" s="15">
        <f>H9*G9</f>
        <v>168.35223732547553</v>
      </c>
      <c r="J9" s="15">
        <f t="shared" ref="J9:J72" si="1">H10+I9*E9</f>
        <v>99832.87673400699</v>
      </c>
      <c r="K9" s="15">
        <f t="shared" ref="K9:K72" si="2">K10+J9</f>
        <v>8448660.1932975426</v>
      </c>
      <c r="L9" s="21">
        <f>K9/H9</f>
        <v>84.486601932975432</v>
      </c>
    </row>
    <row r="10" spans="1:13" x14ac:dyDescent="0.25">
      <c r="A10" s="18">
        <v>1</v>
      </c>
      <c r="B10" s="10">
        <v>1</v>
      </c>
      <c r="C10" s="10">
        <v>1860</v>
      </c>
      <c r="D10" s="10">
        <v>1805</v>
      </c>
      <c r="E10" s="59" t="s">
        <v>37</v>
      </c>
      <c r="F10" s="20">
        <f t="shared" ref="F10:F73" si="3">B10/((C10+D10)/2)</f>
        <v>5.4570259208731246E-4</v>
      </c>
      <c r="G10" s="20">
        <f t="shared" si="0"/>
        <v>5.4542046163406118E-4</v>
      </c>
      <c r="H10" s="15">
        <f>H9-I9</f>
        <v>99831.647762674518</v>
      </c>
      <c r="I10" s="15">
        <f t="shared" ref="I10:I73" si="4">H10*G10</f>
        <v>54.450223408406927</v>
      </c>
      <c r="J10" s="15">
        <f t="shared" si="1"/>
        <v>99780.034395905692</v>
      </c>
      <c r="K10" s="15">
        <f t="shared" si="2"/>
        <v>8348827.3165635364</v>
      </c>
      <c r="L10" s="22">
        <f t="shared" ref="L10:L73" si="5">K10/H10</f>
        <v>83.62906456688809</v>
      </c>
    </row>
    <row r="11" spans="1:13" x14ac:dyDescent="0.25">
      <c r="A11" s="18">
        <v>2</v>
      </c>
      <c r="B11" s="12">
        <v>0</v>
      </c>
      <c r="C11" s="10">
        <v>1851</v>
      </c>
      <c r="D11" s="10">
        <v>1905</v>
      </c>
      <c r="E11" s="59" t="s">
        <v>38</v>
      </c>
      <c r="F11" s="20">
        <f t="shared" si="3"/>
        <v>0</v>
      </c>
      <c r="G11" s="20">
        <f t="shared" si="0"/>
        <v>0</v>
      </c>
      <c r="H11" s="15">
        <f t="shared" ref="H11:H74" si="6">H10-I10</f>
        <v>99777.197539266112</v>
      </c>
      <c r="I11" s="15">
        <f t="shared" si="4"/>
        <v>0</v>
      </c>
      <c r="J11" s="15">
        <f t="shared" si="1"/>
        <v>99777.197539266112</v>
      </c>
      <c r="K11" s="15">
        <f t="shared" si="2"/>
        <v>8249047.2821676303</v>
      </c>
      <c r="L11" s="22">
        <f t="shared" si="5"/>
        <v>82.674674029818462</v>
      </c>
    </row>
    <row r="12" spans="1:13" x14ac:dyDescent="0.25">
      <c r="A12" s="18">
        <v>3</v>
      </c>
      <c r="B12" s="12">
        <v>0</v>
      </c>
      <c r="C12" s="10">
        <v>1960</v>
      </c>
      <c r="D12" s="10">
        <v>1872</v>
      </c>
      <c r="E12" s="59" t="s">
        <v>38</v>
      </c>
      <c r="F12" s="20">
        <f t="shared" si="3"/>
        <v>0</v>
      </c>
      <c r="G12" s="20">
        <f t="shared" si="0"/>
        <v>0</v>
      </c>
      <c r="H12" s="15">
        <f t="shared" si="6"/>
        <v>99777.197539266112</v>
      </c>
      <c r="I12" s="15">
        <f t="shared" si="4"/>
        <v>0</v>
      </c>
      <c r="J12" s="15">
        <f t="shared" si="1"/>
        <v>99777.197539266112</v>
      </c>
      <c r="K12" s="15">
        <f t="shared" si="2"/>
        <v>8149270.0846283641</v>
      </c>
      <c r="L12" s="22">
        <f t="shared" si="5"/>
        <v>81.674674029818462</v>
      </c>
    </row>
    <row r="13" spans="1:13" x14ac:dyDescent="0.25">
      <c r="A13" s="18">
        <v>4</v>
      </c>
      <c r="B13" s="12">
        <v>0</v>
      </c>
      <c r="C13" s="10">
        <v>1954</v>
      </c>
      <c r="D13" s="10">
        <v>1970</v>
      </c>
      <c r="E13" s="59" t="s">
        <v>38</v>
      </c>
      <c r="F13" s="20">
        <f t="shared" si="3"/>
        <v>0</v>
      </c>
      <c r="G13" s="20">
        <f t="shared" si="0"/>
        <v>0</v>
      </c>
      <c r="H13" s="15">
        <f t="shared" si="6"/>
        <v>99777.197539266112</v>
      </c>
      <c r="I13" s="15">
        <f t="shared" si="4"/>
        <v>0</v>
      </c>
      <c r="J13" s="15">
        <f t="shared" si="1"/>
        <v>99777.197539266112</v>
      </c>
      <c r="K13" s="15">
        <f t="shared" si="2"/>
        <v>8049492.8870890979</v>
      </c>
      <c r="L13" s="22">
        <f t="shared" si="5"/>
        <v>80.674674029818462</v>
      </c>
    </row>
    <row r="14" spans="1:13" x14ac:dyDescent="0.25">
      <c r="A14" s="18">
        <v>5</v>
      </c>
      <c r="B14" s="12">
        <v>0</v>
      </c>
      <c r="C14" s="10">
        <v>1981</v>
      </c>
      <c r="D14" s="10">
        <v>1965</v>
      </c>
      <c r="E14" s="59" t="s">
        <v>38</v>
      </c>
      <c r="F14" s="20">
        <f t="shared" si="3"/>
        <v>0</v>
      </c>
      <c r="G14" s="20">
        <f t="shared" si="0"/>
        <v>0</v>
      </c>
      <c r="H14" s="15">
        <f t="shared" si="6"/>
        <v>99777.197539266112</v>
      </c>
      <c r="I14" s="15">
        <f t="shared" si="4"/>
        <v>0</v>
      </c>
      <c r="J14" s="15">
        <f t="shared" si="1"/>
        <v>99777.197539266112</v>
      </c>
      <c r="K14" s="15">
        <f t="shared" si="2"/>
        <v>7949715.6895498317</v>
      </c>
      <c r="L14" s="22">
        <f t="shared" si="5"/>
        <v>79.674674029818462</v>
      </c>
    </row>
    <row r="15" spans="1:13" x14ac:dyDescent="0.25">
      <c r="A15" s="18">
        <v>6</v>
      </c>
      <c r="B15" s="12">
        <v>0</v>
      </c>
      <c r="C15" s="10">
        <v>1829</v>
      </c>
      <c r="D15" s="10">
        <v>1993</v>
      </c>
      <c r="E15" s="59" t="s">
        <v>38</v>
      </c>
      <c r="F15" s="20">
        <f t="shared" si="3"/>
        <v>0</v>
      </c>
      <c r="G15" s="20">
        <f t="shared" si="0"/>
        <v>0</v>
      </c>
      <c r="H15" s="15">
        <f t="shared" si="6"/>
        <v>99777.197539266112</v>
      </c>
      <c r="I15" s="15">
        <f t="shared" si="4"/>
        <v>0</v>
      </c>
      <c r="J15" s="15">
        <f t="shared" si="1"/>
        <v>99777.197539266112</v>
      </c>
      <c r="K15" s="15">
        <f t="shared" si="2"/>
        <v>7849938.4920105655</v>
      </c>
      <c r="L15" s="22">
        <f t="shared" si="5"/>
        <v>78.674674029818462</v>
      </c>
    </row>
    <row r="16" spans="1:13" x14ac:dyDescent="0.25">
      <c r="A16" s="18">
        <v>7</v>
      </c>
      <c r="B16" s="12">
        <v>0</v>
      </c>
      <c r="C16" s="10">
        <v>1893</v>
      </c>
      <c r="D16" s="10">
        <v>1877</v>
      </c>
      <c r="E16" s="59" t="s">
        <v>38</v>
      </c>
      <c r="F16" s="20">
        <f t="shared" si="3"/>
        <v>0</v>
      </c>
      <c r="G16" s="20">
        <f t="shared" si="0"/>
        <v>0</v>
      </c>
      <c r="H16" s="15">
        <f t="shared" si="6"/>
        <v>99777.197539266112</v>
      </c>
      <c r="I16" s="15">
        <f t="shared" si="4"/>
        <v>0</v>
      </c>
      <c r="J16" s="15">
        <f t="shared" si="1"/>
        <v>99777.197539266112</v>
      </c>
      <c r="K16" s="15">
        <f t="shared" si="2"/>
        <v>7750161.2944712993</v>
      </c>
      <c r="L16" s="22">
        <f t="shared" si="5"/>
        <v>77.674674029818462</v>
      </c>
    </row>
    <row r="17" spans="1:12" x14ac:dyDescent="0.25">
      <c r="A17" s="18">
        <v>8</v>
      </c>
      <c r="B17" s="12">
        <v>0</v>
      </c>
      <c r="C17" s="10">
        <v>1746</v>
      </c>
      <c r="D17" s="10">
        <v>1913</v>
      </c>
      <c r="E17" s="59" t="s">
        <v>38</v>
      </c>
      <c r="F17" s="20">
        <f t="shared" si="3"/>
        <v>0</v>
      </c>
      <c r="G17" s="20">
        <f t="shared" si="0"/>
        <v>0</v>
      </c>
      <c r="H17" s="15">
        <f t="shared" si="6"/>
        <v>99777.197539266112</v>
      </c>
      <c r="I17" s="15">
        <f t="shared" si="4"/>
        <v>0</v>
      </c>
      <c r="J17" s="15">
        <f t="shared" si="1"/>
        <v>99777.197539266112</v>
      </c>
      <c r="K17" s="15">
        <f t="shared" si="2"/>
        <v>7650384.0969320331</v>
      </c>
      <c r="L17" s="22">
        <f t="shared" si="5"/>
        <v>76.674674029818448</v>
      </c>
    </row>
    <row r="18" spans="1:12" x14ac:dyDescent="0.25">
      <c r="A18" s="18">
        <v>9</v>
      </c>
      <c r="B18" s="10">
        <v>1</v>
      </c>
      <c r="C18" s="10">
        <v>1821</v>
      </c>
      <c r="D18" s="10">
        <v>1755</v>
      </c>
      <c r="E18" s="59" t="s">
        <v>39</v>
      </c>
      <c r="F18" s="20">
        <f t="shared" si="3"/>
        <v>5.5928411633109618E-4</v>
      </c>
      <c r="G18" s="20">
        <f t="shared" si="0"/>
        <v>5.5909821930012651E-4</v>
      </c>
      <c r="H18" s="15">
        <f t="shared" si="6"/>
        <v>99777.197539266112</v>
      </c>
      <c r="I18" s="15">
        <f t="shared" si="4"/>
        <v>55.785253470960647</v>
      </c>
      <c r="J18" s="15">
        <f t="shared" si="1"/>
        <v>99744.033206077613</v>
      </c>
      <c r="K18" s="15">
        <f t="shared" si="2"/>
        <v>7550606.8993927669</v>
      </c>
      <c r="L18" s="22">
        <f t="shared" si="5"/>
        <v>75.674674029818448</v>
      </c>
    </row>
    <row r="19" spans="1:12" x14ac:dyDescent="0.25">
      <c r="A19" s="18">
        <v>10</v>
      </c>
      <c r="B19" s="12">
        <v>0</v>
      </c>
      <c r="C19" s="10">
        <v>1745</v>
      </c>
      <c r="D19" s="10">
        <v>1848</v>
      </c>
      <c r="E19" s="59" t="s">
        <v>38</v>
      </c>
      <c r="F19" s="20">
        <f t="shared" si="3"/>
        <v>0</v>
      </c>
      <c r="G19" s="20">
        <f t="shared" si="0"/>
        <v>0</v>
      </c>
      <c r="H19" s="15">
        <f t="shared" si="6"/>
        <v>99721.412285795144</v>
      </c>
      <c r="I19" s="15">
        <f t="shared" si="4"/>
        <v>0</v>
      </c>
      <c r="J19" s="15">
        <f t="shared" si="1"/>
        <v>99721.412285795144</v>
      </c>
      <c r="K19" s="15">
        <f t="shared" si="2"/>
        <v>7450862.8661866896</v>
      </c>
      <c r="L19" s="22">
        <f t="shared" si="5"/>
        <v>74.716780432601539</v>
      </c>
    </row>
    <row r="20" spans="1:12" x14ac:dyDescent="0.25">
      <c r="A20" s="18">
        <v>11</v>
      </c>
      <c r="B20" s="12">
        <v>0</v>
      </c>
      <c r="C20" s="10">
        <v>1698</v>
      </c>
      <c r="D20" s="10">
        <v>1773</v>
      </c>
      <c r="E20" s="59" t="s">
        <v>38</v>
      </c>
      <c r="F20" s="20">
        <f t="shared" si="3"/>
        <v>0</v>
      </c>
      <c r="G20" s="20">
        <f t="shared" si="0"/>
        <v>0</v>
      </c>
      <c r="H20" s="15">
        <f t="shared" si="6"/>
        <v>99721.412285795144</v>
      </c>
      <c r="I20" s="15">
        <f t="shared" si="4"/>
        <v>0</v>
      </c>
      <c r="J20" s="15">
        <f t="shared" si="1"/>
        <v>99721.412285795144</v>
      </c>
      <c r="K20" s="15">
        <f t="shared" si="2"/>
        <v>7351141.4539008942</v>
      </c>
      <c r="L20" s="22">
        <f t="shared" si="5"/>
        <v>73.716780432601539</v>
      </c>
    </row>
    <row r="21" spans="1:12" x14ac:dyDescent="0.25">
      <c r="A21" s="18">
        <v>12</v>
      </c>
      <c r="B21" s="10">
        <v>1</v>
      </c>
      <c r="C21" s="10">
        <v>1562</v>
      </c>
      <c r="D21" s="10">
        <v>1723</v>
      </c>
      <c r="E21" s="59" t="s">
        <v>40</v>
      </c>
      <c r="F21" s="20">
        <f t="shared" si="3"/>
        <v>6.0882800608828011E-4</v>
      </c>
      <c r="G21" s="20">
        <f t="shared" si="0"/>
        <v>6.0862090823402622E-4</v>
      </c>
      <c r="H21" s="15">
        <f t="shared" si="6"/>
        <v>99721.412285795144</v>
      </c>
      <c r="I21" s="15">
        <f t="shared" si="4"/>
        <v>60.692536515760423</v>
      </c>
      <c r="J21" s="15">
        <f t="shared" si="1"/>
        <v>99687.491227136474</v>
      </c>
      <c r="K21" s="15">
        <f t="shared" si="2"/>
        <v>7251420.0416150987</v>
      </c>
      <c r="L21" s="22">
        <f t="shared" si="5"/>
        <v>72.716780432601539</v>
      </c>
    </row>
    <row r="22" spans="1:12" x14ac:dyDescent="0.25">
      <c r="A22" s="18">
        <v>13</v>
      </c>
      <c r="B22" s="12">
        <v>0</v>
      </c>
      <c r="C22" s="10">
        <v>1591</v>
      </c>
      <c r="D22" s="10">
        <v>1585</v>
      </c>
      <c r="E22" s="59" t="s">
        <v>38</v>
      </c>
      <c r="F22" s="20">
        <f t="shared" si="3"/>
        <v>0</v>
      </c>
      <c r="G22" s="20">
        <f t="shared" si="0"/>
        <v>0</v>
      </c>
      <c r="H22" s="15">
        <f t="shared" si="6"/>
        <v>99660.719749279378</v>
      </c>
      <c r="I22" s="15">
        <f t="shared" si="4"/>
        <v>0</v>
      </c>
      <c r="J22" s="15">
        <f t="shared" si="1"/>
        <v>99660.719749279378</v>
      </c>
      <c r="K22" s="15">
        <f t="shared" si="2"/>
        <v>7151732.5503879618</v>
      </c>
      <c r="L22" s="22">
        <f t="shared" si="5"/>
        <v>71.760795711488669</v>
      </c>
    </row>
    <row r="23" spans="1:12" x14ac:dyDescent="0.25">
      <c r="A23" s="18">
        <v>14</v>
      </c>
      <c r="B23" s="12">
        <v>0</v>
      </c>
      <c r="C23" s="10">
        <v>1533</v>
      </c>
      <c r="D23" s="10">
        <v>1612</v>
      </c>
      <c r="E23" s="59" t="s">
        <v>38</v>
      </c>
      <c r="F23" s="20">
        <f t="shared" si="3"/>
        <v>0</v>
      </c>
      <c r="G23" s="20">
        <f t="shared" si="0"/>
        <v>0</v>
      </c>
      <c r="H23" s="15">
        <f t="shared" si="6"/>
        <v>99660.719749279378</v>
      </c>
      <c r="I23" s="15">
        <f t="shared" si="4"/>
        <v>0</v>
      </c>
      <c r="J23" s="15">
        <f t="shared" si="1"/>
        <v>99660.719749279378</v>
      </c>
      <c r="K23" s="15">
        <f t="shared" si="2"/>
        <v>7052071.8306386825</v>
      </c>
      <c r="L23" s="22">
        <f t="shared" si="5"/>
        <v>70.760795711488669</v>
      </c>
    </row>
    <row r="24" spans="1:12" x14ac:dyDescent="0.25">
      <c r="A24" s="18">
        <v>15</v>
      </c>
      <c r="B24" s="12">
        <v>0</v>
      </c>
      <c r="C24" s="10">
        <v>1326</v>
      </c>
      <c r="D24" s="10">
        <v>1564</v>
      </c>
      <c r="E24" s="59" t="s">
        <v>38</v>
      </c>
      <c r="F24" s="20">
        <f t="shared" si="3"/>
        <v>0</v>
      </c>
      <c r="G24" s="20">
        <f t="shared" si="0"/>
        <v>0</v>
      </c>
      <c r="H24" s="15">
        <f t="shared" si="6"/>
        <v>99660.719749279378</v>
      </c>
      <c r="I24" s="15">
        <f t="shared" si="4"/>
        <v>0</v>
      </c>
      <c r="J24" s="15">
        <f t="shared" si="1"/>
        <v>99660.719749279378</v>
      </c>
      <c r="K24" s="15">
        <f t="shared" si="2"/>
        <v>6952411.1108894031</v>
      </c>
      <c r="L24" s="22">
        <f t="shared" si="5"/>
        <v>69.760795711488669</v>
      </c>
    </row>
    <row r="25" spans="1:12" x14ac:dyDescent="0.25">
      <c r="A25" s="18">
        <v>16</v>
      </c>
      <c r="B25" s="12">
        <v>0</v>
      </c>
      <c r="C25" s="10">
        <v>1364</v>
      </c>
      <c r="D25" s="10">
        <v>1354</v>
      </c>
      <c r="E25" s="59" t="s">
        <v>38</v>
      </c>
      <c r="F25" s="20">
        <f t="shared" si="3"/>
        <v>0</v>
      </c>
      <c r="G25" s="20">
        <f t="shared" si="0"/>
        <v>0</v>
      </c>
      <c r="H25" s="15">
        <f t="shared" si="6"/>
        <v>99660.719749279378</v>
      </c>
      <c r="I25" s="15">
        <f t="shared" si="4"/>
        <v>0</v>
      </c>
      <c r="J25" s="15">
        <f t="shared" si="1"/>
        <v>99660.719749279378</v>
      </c>
      <c r="K25" s="15">
        <f t="shared" si="2"/>
        <v>6852750.3911401238</v>
      </c>
      <c r="L25" s="22">
        <f t="shared" si="5"/>
        <v>68.760795711488669</v>
      </c>
    </row>
    <row r="26" spans="1:12" x14ac:dyDescent="0.25">
      <c r="A26" s="18">
        <v>17</v>
      </c>
      <c r="B26" s="12">
        <v>0</v>
      </c>
      <c r="C26" s="10">
        <v>1413</v>
      </c>
      <c r="D26" s="10">
        <v>1374</v>
      </c>
      <c r="E26" s="59" t="s">
        <v>38</v>
      </c>
      <c r="F26" s="20">
        <f t="shared" si="3"/>
        <v>0</v>
      </c>
      <c r="G26" s="20">
        <f t="shared" si="0"/>
        <v>0</v>
      </c>
      <c r="H26" s="15">
        <f t="shared" si="6"/>
        <v>99660.719749279378</v>
      </c>
      <c r="I26" s="15">
        <f t="shared" si="4"/>
        <v>0</v>
      </c>
      <c r="J26" s="15">
        <f t="shared" si="1"/>
        <v>99660.719749279378</v>
      </c>
      <c r="K26" s="15">
        <f t="shared" si="2"/>
        <v>6753089.6713908445</v>
      </c>
      <c r="L26" s="22">
        <f t="shared" si="5"/>
        <v>67.760795711488669</v>
      </c>
    </row>
    <row r="27" spans="1:12" x14ac:dyDescent="0.25">
      <c r="A27" s="18">
        <v>18</v>
      </c>
      <c r="B27" s="12">
        <v>0</v>
      </c>
      <c r="C27" s="10">
        <v>1420</v>
      </c>
      <c r="D27" s="10">
        <v>1429</v>
      </c>
      <c r="E27" s="59" t="s">
        <v>38</v>
      </c>
      <c r="F27" s="20">
        <f t="shared" si="3"/>
        <v>0</v>
      </c>
      <c r="G27" s="20">
        <f t="shared" si="0"/>
        <v>0</v>
      </c>
      <c r="H27" s="15">
        <f t="shared" si="6"/>
        <v>99660.719749279378</v>
      </c>
      <c r="I27" s="15">
        <f t="shared" si="4"/>
        <v>0</v>
      </c>
      <c r="J27" s="15">
        <f t="shared" si="1"/>
        <v>99660.719749279378</v>
      </c>
      <c r="K27" s="15">
        <f t="shared" si="2"/>
        <v>6653428.9516415652</v>
      </c>
      <c r="L27" s="22">
        <f t="shared" si="5"/>
        <v>66.760795711488669</v>
      </c>
    </row>
    <row r="28" spans="1:12" x14ac:dyDescent="0.25">
      <c r="A28" s="18">
        <v>19</v>
      </c>
      <c r="B28" s="12">
        <v>0</v>
      </c>
      <c r="C28" s="10">
        <v>1427</v>
      </c>
      <c r="D28" s="10">
        <v>1455</v>
      </c>
      <c r="E28" s="59" t="s">
        <v>38</v>
      </c>
      <c r="F28" s="20">
        <f t="shared" si="3"/>
        <v>0</v>
      </c>
      <c r="G28" s="20">
        <f t="shared" si="0"/>
        <v>0</v>
      </c>
      <c r="H28" s="15">
        <f t="shared" si="6"/>
        <v>99660.719749279378</v>
      </c>
      <c r="I28" s="15">
        <f t="shared" si="4"/>
        <v>0</v>
      </c>
      <c r="J28" s="15">
        <f t="shared" si="1"/>
        <v>99660.719749279378</v>
      </c>
      <c r="K28" s="15">
        <f t="shared" si="2"/>
        <v>6553768.2318922859</v>
      </c>
      <c r="L28" s="22">
        <f t="shared" si="5"/>
        <v>65.760795711488669</v>
      </c>
    </row>
    <row r="29" spans="1:12" x14ac:dyDescent="0.25">
      <c r="A29" s="18">
        <v>20</v>
      </c>
      <c r="B29" s="12">
        <v>0</v>
      </c>
      <c r="C29" s="10">
        <v>1581</v>
      </c>
      <c r="D29" s="10">
        <v>1465</v>
      </c>
      <c r="E29" s="59" t="s">
        <v>38</v>
      </c>
      <c r="F29" s="20">
        <f t="shared" si="3"/>
        <v>0</v>
      </c>
      <c r="G29" s="20">
        <f t="shared" si="0"/>
        <v>0</v>
      </c>
      <c r="H29" s="15">
        <f t="shared" si="6"/>
        <v>99660.719749279378</v>
      </c>
      <c r="I29" s="15">
        <f t="shared" si="4"/>
        <v>0</v>
      </c>
      <c r="J29" s="15">
        <f t="shared" si="1"/>
        <v>99660.719749279378</v>
      </c>
      <c r="K29" s="15">
        <f t="shared" si="2"/>
        <v>6454107.5121430065</v>
      </c>
      <c r="L29" s="22">
        <f t="shared" si="5"/>
        <v>64.760795711488669</v>
      </c>
    </row>
    <row r="30" spans="1:12" x14ac:dyDescent="0.25">
      <c r="A30" s="18">
        <v>21</v>
      </c>
      <c r="B30" s="10">
        <v>2</v>
      </c>
      <c r="C30" s="10">
        <v>1668</v>
      </c>
      <c r="D30" s="10">
        <v>1638</v>
      </c>
      <c r="E30" s="59" t="s">
        <v>41</v>
      </c>
      <c r="F30" s="20">
        <f t="shared" si="3"/>
        <v>1.2099213551119178E-3</v>
      </c>
      <c r="G30" s="20">
        <f t="shared" si="0"/>
        <v>1.2086213377262693E-3</v>
      </c>
      <c r="H30" s="15">
        <f t="shared" si="6"/>
        <v>99660.719749279378</v>
      </c>
      <c r="I30" s="15">
        <f t="shared" si="4"/>
        <v>120.45207242213687</v>
      </c>
      <c r="J30" s="15">
        <f t="shared" si="1"/>
        <v>99553.637856896094</v>
      </c>
      <c r="K30" s="15">
        <f t="shared" si="2"/>
        <v>6354446.7923937272</v>
      </c>
      <c r="L30" s="22">
        <f t="shared" si="5"/>
        <v>63.760795711488676</v>
      </c>
    </row>
    <row r="31" spans="1:12" x14ac:dyDescent="0.25">
      <c r="A31" s="18">
        <v>22</v>
      </c>
      <c r="B31" s="12">
        <v>0</v>
      </c>
      <c r="C31" s="10">
        <v>1710</v>
      </c>
      <c r="D31" s="10">
        <v>1730</v>
      </c>
      <c r="E31" s="59" t="s">
        <v>38</v>
      </c>
      <c r="F31" s="20">
        <f t="shared" si="3"/>
        <v>0</v>
      </c>
      <c r="G31" s="20">
        <f t="shared" si="0"/>
        <v>0</v>
      </c>
      <c r="H31" s="15">
        <f t="shared" si="6"/>
        <v>99540.267676857242</v>
      </c>
      <c r="I31" s="15">
        <f t="shared" si="4"/>
        <v>0</v>
      </c>
      <c r="J31" s="15">
        <f t="shared" si="1"/>
        <v>99540.267676857242</v>
      </c>
      <c r="K31" s="15">
        <f t="shared" si="2"/>
        <v>6254893.1545368312</v>
      </c>
      <c r="L31" s="22">
        <f t="shared" si="5"/>
        <v>62.83781730266606</v>
      </c>
    </row>
    <row r="32" spans="1:12" x14ac:dyDescent="0.25">
      <c r="A32" s="18">
        <v>23</v>
      </c>
      <c r="B32" s="12">
        <v>0</v>
      </c>
      <c r="C32" s="10">
        <v>1711</v>
      </c>
      <c r="D32" s="10">
        <v>1769</v>
      </c>
      <c r="E32" s="59" t="s">
        <v>38</v>
      </c>
      <c r="F32" s="20">
        <f t="shared" si="3"/>
        <v>0</v>
      </c>
      <c r="G32" s="20">
        <f t="shared" si="0"/>
        <v>0</v>
      </c>
      <c r="H32" s="15">
        <f t="shared" si="6"/>
        <v>99540.267676857242</v>
      </c>
      <c r="I32" s="15">
        <f t="shared" si="4"/>
        <v>0</v>
      </c>
      <c r="J32" s="15">
        <f t="shared" si="1"/>
        <v>99540.267676857242</v>
      </c>
      <c r="K32" s="15">
        <f t="shared" si="2"/>
        <v>6155352.8868599739</v>
      </c>
      <c r="L32" s="22">
        <f t="shared" si="5"/>
        <v>61.83781730266606</v>
      </c>
    </row>
    <row r="33" spans="1:12" x14ac:dyDescent="0.25">
      <c r="A33" s="18">
        <v>24</v>
      </c>
      <c r="B33" s="12">
        <v>0</v>
      </c>
      <c r="C33" s="10">
        <v>1840</v>
      </c>
      <c r="D33" s="10">
        <v>1749</v>
      </c>
      <c r="E33" s="59" t="s">
        <v>38</v>
      </c>
      <c r="F33" s="20">
        <f t="shared" si="3"/>
        <v>0</v>
      </c>
      <c r="G33" s="20">
        <f t="shared" si="0"/>
        <v>0</v>
      </c>
      <c r="H33" s="15">
        <f t="shared" si="6"/>
        <v>99540.267676857242</v>
      </c>
      <c r="I33" s="15">
        <f t="shared" si="4"/>
        <v>0</v>
      </c>
      <c r="J33" s="15">
        <f t="shared" si="1"/>
        <v>99540.267676857242</v>
      </c>
      <c r="K33" s="15">
        <f t="shared" si="2"/>
        <v>6055812.6191831166</v>
      </c>
      <c r="L33" s="22">
        <f t="shared" si="5"/>
        <v>60.83781730266606</v>
      </c>
    </row>
    <row r="34" spans="1:12" x14ac:dyDescent="0.25">
      <c r="A34" s="18">
        <v>25</v>
      </c>
      <c r="B34" s="12">
        <v>0</v>
      </c>
      <c r="C34" s="10">
        <v>1948</v>
      </c>
      <c r="D34" s="10">
        <v>1861</v>
      </c>
      <c r="E34" s="59" t="s">
        <v>38</v>
      </c>
      <c r="F34" s="20">
        <f t="shared" si="3"/>
        <v>0</v>
      </c>
      <c r="G34" s="20">
        <f t="shared" si="0"/>
        <v>0</v>
      </c>
      <c r="H34" s="15">
        <f t="shared" si="6"/>
        <v>99540.267676857242</v>
      </c>
      <c r="I34" s="15">
        <f t="shared" si="4"/>
        <v>0</v>
      </c>
      <c r="J34" s="15">
        <f t="shared" si="1"/>
        <v>99540.267676857242</v>
      </c>
      <c r="K34" s="15">
        <f t="shared" si="2"/>
        <v>5956272.3515062593</v>
      </c>
      <c r="L34" s="22">
        <f t="shared" si="5"/>
        <v>59.83781730266606</v>
      </c>
    </row>
    <row r="35" spans="1:12" x14ac:dyDescent="0.25">
      <c r="A35" s="18">
        <v>26</v>
      </c>
      <c r="B35" s="10">
        <v>1</v>
      </c>
      <c r="C35" s="10">
        <v>2090</v>
      </c>
      <c r="D35" s="10">
        <v>1972</v>
      </c>
      <c r="E35" s="59" t="s">
        <v>42</v>
      </c>
      <c r="F35" s="20">
        <f t="shared" si="3"/>
        <v>4.9236829148202859E-4</v>
      </c>
      <c r="G35" s="20">
        <f t="shared" si="0"/>
        <v>4.923623036194489E-4</v>
      </c>
      <c r="H35" s="15">
        <f t="shared" si="6"/>
        <v>99540.267676857242</v>
      </c>
      <c r="I35" s="15">
        <f t="shared" si="4"/>
        <v>49.009875496273999</v>
      </c>
      <c r="J35" s="15">
        <f t="shared" si="1"/>
        <v>99539.057132932488</v>
      </c>
      <c r="K35" s="15">
        <f t="shared" si="2"/>
        <v>5856732.083829402</v>
      </c>
      <c r="L35" s="22">
        <f t="shared" si="5"/>
        <v>58.83781730266606</v>
      </c>
    </row>
    <row r="36" spans="1:12" x14ac:dyDescent="0.25">
      <c r="A36" s="18">
        <v>27</v>
      </c>
      <c r="B36" s="12">
        <v>0</v>
      </c>
      <c r="C36" s="10">
        <v>2150</v>
      </c>
      <c r="D36" s="10">
        <v>2172</v>
      </c>
      <c r="E36" s="59" t="s">
        <v>38</v>
      </c>
      <c r="F36" s="20">
        <f t="shared" si="3"/>
        <v>0</v>
      </c>
      <c r="G36" s="20">
        <f t="shared" si="0"/>
        <v>0</v>
      </c>
      <c r="H36" s="15">
        <f t="shared" si="6"/>
        <v>99491.257801360975</v>
      </c>
      <c r="I36" s="15">
        <f t="shared" si="4"/>
        <v>0</v>
      </c>
      <c r="J36" s="15">
        <f t="shared" si="1"/>
        <v>99491.257801360975</v>
      </c>
      <c r="K36" s="15">
        <f t="shared" si="2"/>
        <v>5757193.0266964696</v>
      </c>
      <c r="L36" s="22">
        <f t="shared" si="5"/>
        <v>57.866320658956582</v>
      </c>
    </row>
    <row r="37" spans="1:12" x14ac:dyDescent="0.25">
      <c r="A37" s="18">
        <v>28</v>
      </c>
      <c r="B37" s="12">
        <v>0</v>
      </c>
      <c r="C37" s="10">
        <v>2287</v>
      </c>
      <c r="D37" s="10">
        <v>2208</v>
      </c>
      <c r="E37" s="59" t="s">
        <v>38</v>
      </c>
      <c r="F37" s="20">
        <f t="shared" si="3"/>
        <v>0</v>
      </c>
      <c r="G37" s="20">
        <f t="shared" si="0"/>
        <v>0</v>
      </c>
      <c r="H37" s="15">
        <f t="shared" si="6"/>
        <v>99491.257801360975</v>
      </c>
      <c r="I37" s="15">
        <f t="shared" si="4"/>
        <v>0</v>
      </c>
      <c r="J37" s="15">
        <f t="shared" si="1"/>
        <v>99491.257801360975</v>
      </c>
      <c r="K37" s="15">
        <f t="shared" si="2"/>
        <v>5657701.7688951083</v>
      </c>
      <c r="L37" s="22">
        <f t="shared" si="5"/>
        <v>56.866320658956575</v>
      </c>
    </row>
    <row r="38" spans="1:12" x14ac:dyDescent="0.25">
      <c r="A38" s="18">
        <v>29</v>
      </c>
      <c r="B38" s="12">
        <v>0</v>
      </c>
      <c r="C38" s="10">
        <v>2405</v>
      </c>
      <c r="D38" s="10">
        <v>2354</v>
      </c>
      <c r="E38" s="59" t="s">
        <v>38</v>
      </c>
      <c r="F38" s="20">
        <f t="shared" si="3"/>
        <v>0</v>
      </c>
      <c r="G38" s="20">
        <f t="shared" si="0"/>
        <v>0</v>
      </c>
      <c r="H38" s="15">
        <f t="shared" si="6"/>
        <v>99491.257801360975</v>
      </c>
      <c r="I38" s="15">
        <f t="shared" si="4"/>
        <v>0</v>
      </c>
      <c r="J38" s="15">
        <f t="shared" si="1"/>
        <v>99491.257801360975</v>
      </c>
      <c r="K38" s="15">
        <f t="shared" si="2"/>
        <v>5558210.5110937469</v>
      </c>
      <c r="L38" s="22">
        <f t="shared" si="5"/>
        <v>55.866320658956575</v>
      </c>
    </row>
    <row r="39" spans="1:12" x14ac:dyDescent="0.25">
      <c r="A39" s="18">
        <v>30</v>
      </c>
      <c r="B39" s="10">
        <v>2</v>
      </c>
      <c r="C39" s="10">
        <v>2544</v>
      </c>
      <c r="D39" s="10">
        <v>2485</v>
      </c>
      <c r="E39" s="59" t="s">
        <v>43</v>
      </c>
      <c r="F39" s="20">
        <f t="shared" si="3"/>
        <v>7.9538675681049907E-4</v>
      </c>
      <c r="G39" s="20">
        <f t="shared" si="0"/>
        <v>7.9512511969614757E-4</v>
      </c>
      <c r="H39" s="15">
        <f t="shared" si="6"/>
        <v>99491.257801360975</v>
      </c>
      <c r="I39" s="15">
        <f t="shared" si="4"/>
        <v>79.107998268027416</v>
      </c>
      <c r="J39" s="15">
        <f t="shared" si="1"/>
        <v>99458.530822477493</v>
      </c>
      <c r="K39" s="15">
        <f t="shared" si="2"/>
        <v>5458719.2532923855</v>
      </c>
      <c r="L39" s="22">
        <f t="shared" si="5"/>
        <v>54.866320658956568</v>
      </c>
    </row>
    <row r="40" spans="1:12" x14ac:dyDescent="0.25">
      <c r="A40" s="18">
        <v>31</v>
      </c>
      <c r="B40" s="10">
        <v>1</v>
      </c>
      <c r="C40" s="10">
        <v>2744</v>
      </c>
      <c r="D40" s="10">
        <v>2566</v>
      </c>
      <c r="E40" s="59" t="s">
        <v>44</v>
      </c>
      <c r="F40" s="20">
        <f t="shared" si="3"/>
        <v>3.7664783427495291E-4</v>
      </c>
      <c r="G40" s="20">
        <f t="shared" si="0"/>
        <v>3.7657711436940691E-4</v>
      </c>
      <c r="H40" s="15">
        <f t="shared" si="6"/>
        <v>99412.149803092951</v>
      </c>
      <c r="I40" s="15">
        <f t="shared" si="4"/>
        <v>37.436340506107946</v>
      </c>
      <c r="J40" s="15">
        <f t="shared" si="1"/>
        <v>99393.484043716613</v>
      </c>
      <c r="K40" s="15">
        <f t="shared" si="2"/>
        <v>5359260.7224699082</v>
      </c>
      <c r="L40" s="22">
        <f t="shared" si="5"/>
        <v>53.909514411317645</v>
      </c>
    </row>
    <row r="41" spans="1:12" x14ac:dyDescent="0.25">
      <c r="A41" s="18">
        <v>32</v>
      </c>
      <c r="B41" s="12">
        <v>0</v>
      </c>
      <c r="C41" s="10">
        <v>2841</v>
      </c>
      <c r="D41" s="10">
        <v>2784</v>
      </c>
      <c r="E41" s="59" t="s">
        <v>38</v>
      </c>
      <c r="F41" s="20">
        <f t="shared" si="3"/>
        <v>0</v>
      </c>
      <c r="G41" s="20">
        <f t="shared" si="0"/>
        <v>0</v>
      </c>
      <c r="H41" s="15">
        <f t="shared" si="6"/>
        <v>99374.713462586849</v>
      </c>
      <c r="I41" s="15">
        <f t="shared" si="4"/>
        <v>0</v>
      </c>
      <c r="J41" s="15">
        <f t="shared" si="1"/>
        <v>99374.713462586849</v>
      </c>
      <c r="K41" s="15">
        <f t="shared" si="2"/>
        <v>5259867.2384261917</v>
      </c>
      <c r="L41" s="22">
        <f t="shared" si="5"/>
        <v>52.929634261601734</v>
      </c>
    </row>
    <row r="42" spans="1:12" x14ac:dyDescent="0.25">
      <c r="A42" s="18">
        <v>33</v>
      </c>
      <c r="B42" s="12">
        <v>0</v>
      </c>
      <c r="C42" s="10">
        <v>2872</v>
      </c>
      <c r="D42" s="10">
        <v>2868</v>
      </c>
      <c r="E42" s="59" t="s">
        <v>38</v>
      </c>
      <c r="F42" s="20">
        <f t="shared" si="3"/>
        <v>0</v>
      </c>
      <c r="G42" s="20">
        <f t="shared" si="0"/>
        <v>0</v>
      </c>
      <c r="H42" s="15">
        <f t="shared" si="6"/>
        <v>99374.713462586849</v>
      </c>
      <c r="I42" s="15">
        <f t="shared" si="4"/>
        <v>0</v>
      </c>
      <c r="J42" s="15">
        <f t="shared" si="1"/>
        <v>99374.713462586849</v>
      </c>
      <c r="K42" s="15">
        <f t="shared" si="2"/>
        <v>5160492.5249636052</v>
      </c>
      <c r="L42" s="22">
        <f t="shared" si="5"/>
        <v>51.929634261601734</v>
      </c>
    </row>
    <row r="43" spans="1:12" x14ac:dyDescent="0.25">
      <c r="A43" s="18">
        <v>34</v>
      </c>
      <c r="B43" s="12">
        <v>0</v>
      </c>
      <c r="C43" s="10">
        <v>3209</v>
      </c>
      <c r="D43" s="10">
        <v>2908</v>
      </c>
      <c r="E43" s="59" t="s">
        <v>38</v>
      </c>
      <c r="F43" s="20">
        <f t="shared" si="3"/>
        <v>0</v>
      </c>
      <c r="G43" s="20">
        <f t="shared" si="0"/>
        <v>0</v>
      </c>
      <c r="H43" s="15">
        <f t="shared" si="6"/>
        <v>99374.713462586849</v>
      </c>
      <c r="I43" s="15">
        <f t="shared" si="4"/>
        <v>0</v>
      </c>
      <c r="J43" s="15">
        <f t="shared" si="1"/>
        <v>99374.713462586849</v>
      </c>
      <c r="K43" s="15">
        <f t="shared" si="2"/>
        <v>5061117.8115010187</v>
      </c>
      <c r="L43" s="22">
        <f t="shared" si="5"/>
        <v>50.929634261601741</v>
      </c>
    </row>
    <row r="44" spans="1:12" x14ac:dyDescent="0.25">
      <c r="A44" s="18">
        <v>35</v>
      </c>
      <c r="B44" s="10">
        <v>1</v>
      </c>
      <c r="C44" s="10">
        <v>3375</v>
      </c>
      <c r="D44" s="10">
        <v>3232</v>
      </c>
      <c r="E44" s="59" t="s">
        <v>45</v>
      </c>
      <c r="F44" s="20">
        <f t="shared" si="3"/>
        <v>3.027092477675193E-4</v>
      </c>
      <c r="G44" s="20">
        <f t="shared" si="0"/>
        <v>3.0266984159259302E-4</v>
      </c>
      <c r="H44" s="15">
        <f t="shared" si="6"/>
        <v>99374.713462586849</v>
      </c>
      <c r="I44" s="15">
        <f t="shared" si="4"/>
        <v>30.077728782030484</v>
      </c>
      <c r="J44" s="15">
        <f t="shared" si="1"/>
        <v>99361.777031437698</v>
      </c>
      <c r="K44" s="15">
        <f t="shared" si="2"/>
        <v>4961743.0980384322</v>
      </c>
      <c r="L44" s="22">
        <f t="shared" si="5"/>
        <v>49.929634261601741</v>
      </c>
    </row>
    <row r="45" spans="1:12" x14ac:dyDescent="0.25">
      <c r="A45" s="18">
        <v>36</v>
      </c>
      <c r="B45" s="12">
        <v>0</v>
      </c>
      <c r="C45" s="10">
        <v>3293</v>
      </c>
      <c r="D45" s="10">
        <v>3331</v>
      </c>
      <c r="E45" s="59" t="s">
        <v>38</v>
      </c>
      <c r="F45" s="20">
        <f t="shared" si="3"/>
        <v>0</v>
      </c>
      <c r="G45" s="20">
        <f t="shared" si="0"/>
        <v>0</v>
      </c>
      <c r="H45" s="15">
        <f t="shared" si="6"/>
        <v>99344.635733804826</v>
      </c>
      <c r="I45" s="15">
        <f t="shared" si="4"/>
        <v>0</v>
      </c>
      <c r="J45" s="15">
        <f t="shared" si="1"/>
        <v>99344.635733804826</v>
      </c>
      <c r="K45" s="15">
        <f t="shared" si="2"/>
        <v>4862381.3210069947</v>
      </c>
      <c r="L45" s="22">
        <f t="shared" si="5"/>
        <v>48.944578487718303</v>
      </c>
    </row>
    <row r="46" spans="1:12" x14ac:dyDescent="0.25">
      <c r="A46" s="18">
        <v>37</v>
      </c>
      <c r="B46" s="12">
        <v>0</v>
      </c>
      <c r="C46" s="10">
        <v>3429</v>
      </c>
      <c r="D46" s="10">
        <v>3284</v>
      </c>
      <c r="E46" s="59" t="s">
        <v>38</v>
      </c>
      <c r="F46" s="20">
        <f t="shared" si="3"/>
        <v>0</v>
      </c>
      <c r="G46" s="20">
        <f t="shared" si="0"/>
        <v>0</v>
      </c>
      <c r="H46" s="15">
        <f t="shared" si="6"/>
        <v>99344.635733804826</v>
      </c>
      <c r="I46" s="15">
        <f t="shared" si="4"/>
        <v>0</v>
      </c>
      <c r="J46" s="15">
        <f t="shared" si="1"/>
        <v>99344.635733804826</v>
      </c>
      <c r="K46" s="15">
        <f t="shared" si="2"/>
        <v>4763036.68527319</v>
      </c>
      <c r="L46" s="22">
        <f t="shared" si="5"/>
        <v>47.944578487718303</v>
      </c>
    </row>
    <row r="47" spans="1:12" x14ac:dyDescent="0.25">
      <c r="A47" s="18">
        <v>38</v>
      </c>
      <c r="B47" s="10">
        <v>2</v>
      </c>
      <c r="C47" s="10">
        <v>3650</v>
      </c>
      <c r="D47" s="10">
        <v>3443</v>
      </c>
      <c r="E47" s="59" t="s">
        <v>46</v>
      </c>
      <c r="F47" s="20">
        <f t="shared" si="3"/>
        <v>5.6393627520090234E-4</v>
      </c>
      <c r="G47" s="20">
        <f t="shared" si="0"/>
        <v>5.6370068598427577E-4</v>
      </c>
      <c r="H47" s="15">
        <f t="shared" si="6"/>
        <v>99344.635733804826</v>
      </c>
      <c r="I47" s="15">
        <f t="shared" si="4"/>
        <v>56.000639312003777</v>
      </c>
      <c r="J47" s="15">
        <f t="shared" si="1"/>
        <v>99303.133660010702</v>
      </c>
      <c r="K47" s="15">
        <f t="shared" si="2"/>
        <v>4663692.0495393854</v>
      </c>
      <c r="L47" s="22">
        <f t="shared" si="5"/>
        <v>46.944578487718303</v>
      </c>
    </row>
    <row r="48" spans="1:12" x14ac:dyDescent="0.25">
      <c r="A48" s="18">
        <v>39</v>
      </c>
      <c r="B48" s="10">
        <v>3</v>
      </c>
      <c r="C48" s="10">
        <v>3517</v>
      </c>
      <c r="D48" s="10">
        <v>3653</v>
      </c>
      <c r="E48" s="59" t="s">
        <v>47</v>
      </c>
      <c r="F48" s="20">
        <f t="shared" si="3"/>
        <v>8.3682008368200832E-4</v>
      </c>
      <c r="G48" s="20">
        <f t="shared" si="0"/>
        <v>8.3643525347082989E-4</v>
      </c>
      <c r="H48" s="15">
        <f t="shared" si="6"/>
        <v>99288.635094492827</v>
      </c>
      <c r="I48" s="15">
        <f t="shared" si="4"/>
        <v>83.048514662034847</v>
      </c>
      <c r="J48" s="15">
        <f t="shared" si="1"/>
        <v>99242.975021131642</v>
      </c>
      <c r="K48" s="15">
        <f t="shared" si="2"/>
        <v>4564388.9158793744</v>
      </c>
      <c r="L48" s="22">
        <f t="shared" si="5"/>
        <v>45.97091007984401</v>
      </c>
    </row>
    <row r="49" spans="1:12" x14ac:dyDescent="0.25">
      <c r="A49" s="18">
        <v>40</v>
      </c>
      <c r="B49" s="10">
        <v>2</v>
      </c>
      <c r="C49" s="10">
        <v>3448</v>
      </c>
      <c r="D49" s="10">
        <v>3515</v>
      </c>
      <c r="E49" s="59" t="s">
        <v>48</v>
      </c>
      <c r="F49" s="20">
        <f t="shared" si="3"/>
        <v>5.7446502944133275E-4</v>
      </c>
      <c r="G49" s="20">
        <f t="shared" si="0"/>
        <v>5.7439134764444692E-4</v>
      </c>
      <c r="H49" s="15">
        <f t="shared" si="6"/>
        <v>99205.586579830793</v>
      </c>
      <c r="I49" s="15">
        <f t="shared" si="4"/>
        <v>56.982830569446868</v>
      </c>
      <c r="J49" s="15">
        <f t="shared" si="1"/>
        <v>99192.862313764635</v>
      </c>
      <c r="K49" s="15">
        <f t="shared" si="2"/>
        <v>4465145.940858243</v>
      </c>
      <c r="L49" s="22">
        <f t="shared" si="5"/>
        <v>45.009017080556625</v>
      </c>
    </row>
    <row r="50" spans="1:12" x14ac:dyDescent="0.25">
      <c r="A50" s="18">
        <v>41</v>
      </c>
      <c r="B50" s="10">
        <v>3</v>
      </c>
      <c r="C50" s="10">
        <v>3309</v>
      </c>
      <c r="D50" s="10">
        <v>3455</v>
      </c>
      <c r="E50" s="59" t="s">
        <v>49</v>
      </c>
      <c r="F50" s="20">
        <f t="shared" si="3"/>
        <v>8.8704908338261385E-4</v>
      </c>
      <c r="G50" s="20">
        <f t="shared" si="0"/>
        <v>8.8665834547661207E-4</v>
      </c>
      <c r="H50" s="15">
        <f t="shared" si="6"/>
        <v>99148.60374926134</v>
      </c>
      <c r="I50" s="15">
        <f t="shared" si="4"/>
        <v>87.910936956636277</v>
      </c>
      <c r="J50" s="15">
        <f t="shared" si="1"/>
        <v>99104.929595781272</v>
      </c>
      <c r="K50" s="15">
        <f t="shared" si="2"/>
        <v>4365953.0785444789</v>
      </c>
      <c r="L50" s="22">
        <f t="shared" si="5"/>
        <v>44.03443834252689</v>
      </c>
    </row>
    <row r="51" spans="1:12" x14ac:dyDescent="0.25">
      <c r="A51" s="18">
        <v>42</v>
      </c>
      <c r="B51" s="10">
        <v>2</v>
      </c>
      <c r="C51" s="10">
        <v>3376</v>
      </c>
      <c r="D51" s="10">
        <v>3279</v>
      </c>
      <c r="E51" s="59" t="s">
        <v>50</v>
      </c>
      <c r="F51" s="20">
        <f t="shared" si="3"/>
        <v>6.0105184072126226E-4</v>
      </c>
      <c r="G51" s="20">
        <f t="shared" si="0"/>
        <v>6.0080400793950488E-4</v>
      </c>
      <c r="H51" s="15">
        <f t="shared" si="6"/>
        <v>99060.692812304696</v>
      </c>
      <c r="I51" s="15">
        <f t="shared" si="4"/>
        <v>59.516061270896763</v>
      </c>
      <c r="J51" s="15">
        <f t="shared" si="1"/>
        <v>99019.846939454481</v>
      </c>
      <c r="K51" s="15">
        <f t="shared" si="2"/>
        <v>4266848.1489486974</v>
      </c>
      <c r="L51" s="22">
        <f t="shared" si="5"/>
        <v>43.073069931312823</v>
      </c>
    </row>
    <row r="52" spans="1:12" x14ac:dyDescent="0.25">
      <c r="A52" s="18">
        <v>43</v>
      </c>
      <c r="B52" s="10">
        <v>6</v>
      </c>
      <c r="C52" s="10">
        <v>2992</v>
      </c>
      <c r="D52" s="10">
        <v>3379</v>
      </c>
      <c r="E52" s="59" t="s">
        <v>51</v>
      </c>
      <c r="F52" s="20">
        <f t="shared" si="3"/>
        <v>1.8835347669125726E-3</v>
      </c>
      <c r="G52" s="20">
        <f t="shared" si="0"/>
        <v>1.881947090061268E-3</v>
      </c>
      <c r="H52" s="15">
        <f t="shared" si="6"/>
        <v>99001.176751033796</v>
      </c>
      <c r="I52" s="15">
        <f t="shared" si="4"/>
        <v>186.31497649924933</v>
      </c>
      <c r="J52" s="15">
        <f t="shared" si="1"/>
        <v>98917.726273059772</v>
      </c>
      <c r="K52" s="15">
        <f t="shared" si="2"/>
        <v>4167828.3020092431</v>
      </c>
      <c r="L52" s="22">
        <f t="shared" si="5"/>
        <v>42.098775376078763</v>
      </c>
    </row>
    <row r="53" spans="1:12" x14ac:dyDescent="0.25">
      <c r="A53" s="18">
        <v>44</v>
      </c>
      <c r="B53" s="10">
        <v>3</v>
      </c>
      <c r="C53" s="10">
        <v>2928</v>
      </c>
      <c r="D53" s="10">
        <v>2950</v>
      </c>
      <c r="E53" s="59" t="s">
        <v>52</v>
      </c>
      <c r="F53" s="20">
        <f t="shared" si="3"/>
        <v>1.0207553589656345E-3</v>
      </c>
      <c r="G53" s="20">
        <f t="shared" si="0"/>
        <v>1.0203644680658063E-3</v>
      </c>
      <c r="H53" s="15">
        <f t="shared" si="6"/>
        <v>98814.86177453454</v>
      </c>
      <c r="I53" s="15">
        <f t="shared" si="4"/>
        <v>100.82717387156912</v>
      </c>
      <c r="J53" s="15">
        <f t="shared" si="1"/>
        <v>98777.021336180536</v>
      </c>
      <c r="K53" s="15">
        <f t="shared" si="2"/>
        <v>4068910.5757361832</v>
      </c>
      <c r="L53" s="22">
        <f t="shared" si="5"/>
        <v>41.177111445241906</v>
      </c>
    </row>
    <row r="54" spans="1:12" x14ac:dyDescent="0.25">
      <c r="A54" s="18">
        <v>45</v>
      </c>
      <c r="B54" s="10">
        <v>2</v>
      </c>
      <c r="C54" s="10">
        <v>2745</v>
      </c>
      <c r="D54" s="10">
        <v>2916</v>
      </c>
      <c r="E54" s="59" t="s">
        <v>53</v>
      </c>
      <c r="F54" s="20">
        <f t="shared" si="3"/>
        <v>7.0658894188305958E-4</v>
      </c>
      <c r="G54" s="20">
        <f t="shared" si="0"/>
        <v>7.0623074903256977E-4</v>
      </c>
      <c r="H54" s="15">
        <f t="shared" si="6"/>
        <v>98714.03460066297</v>
      </c>
      <c r="I54" s="15">
        <f t="shared" si="4"/>
        <v>69.714886596053219</v>
      </c>
      <c r="J54" s="15">
        <f t="shared" si="1"/>
        <v>98663.993255064328</v>
      </c>
      <c r="K54" s="15">
        <f t="shared" si="2"/>
        <v>3970133.5544000026</v>
      </c>
      <c r="L54" s="22">
        <f t="shared" si="5"/>
        <v>40.218531948985287</v>
      </c>
    </row>
    <row r="55" spans="1:12" x14ac:dyDescent="0.25">
      <c r="A55" s="18">
        <v>46</v>
      </c>
      <c r="B55" s="10">
        <v>1</v>
      </c>
      <c r="C55" s="10">
        <v>2638</v>
      </c>
      <c r="D55" s="10">
        <v>2756</v>
      </c>
      <c r="E55" s="59" t="s">
        <v>54</v>
      </c>
      <c r="F55" s="20">
        <f t="shared" si="3"/>
        <v>3.707823507601038E-4</v>
      </c>
      <c r="G55" s="20">
        <f t="shared" si="0"/>
        <v>3.7068670341975903E-4</v>
      </c>
      <c r="H55" s="15">
        <f t="shared" si="6"/>
        <v>98644.319714066922</v>
      </c>
      <c r="I55" s="15">
        <f t="shared" si="4"/>
        <v>36.566137685892215</v>
      </c>
      <c r="J55" s="15">
        <f t="shared" si="1"/>
        <v>98618.873338851306</v>
      </c>
      <c r="K55" s="15">
        <f t="shared" si="2"/>
        <v>3871469.5611449382</v>
      </c>
      <c r="L55" s="22">
        <f t="shared" si="5"/>
        <v>39.246756147408021</v>
      </c>
    </row>
    <row r="56" spans="1:12" x14ac:dyDescent="0.25">
      <c r="A56" s="18">
        <v>47</v>
      </c>
      <c r="B56" s="10">
        <v>7</v>
      </c>
      <c r="C56" s="10">
        <v>2477</v>
      </c>
      <c r="D56" s="10">
        <v>2632</v>
      </c>
      <c r="E56" s="59" t="s">
        <v>55</v>
      </c>
      <c r="F56" s="20">
        <f t="shared" si="3"/>
        <v>2.7402622822470151E-3</v>
      </c>
      <c r="G56" s="20">
        <f t="shared" si="0"/>
        <v>2.736569814509043E-3</v>
      </c>
      <c r="H56" s="15">
        <f t="shared" si="6"/>
        <v>98607.75357638103</v>
      </c>
      <c r="I56" s="15">
        <f t="shared" si="4"/>
        <v>269.84700191367045</v>
      </c>
      <c r="J56" s="15">
        <f t="shared" si="1"/>
        <v>98474.880912638735</v>
      </c>
      <c r="K56" s="15">
        <f t="shared" si="2"/>
        <v>3772850.6878060871</v>
      </c>
      <c r="L56" s="22">
        <f t="shared" si="5"/>
        <v>38.261197025279124</v>
      </c>
    </row>
    <row r="57" spans="1:12" x14ac:dyDescent="0.25">
      <c r="A57" s="18">
        <v>48</v>
      </c>
      <c r="B57" s="10">
        <v>6</v>
      </c>
      <c r="C57" s="10">
        <v>2325</v>
      </c>
      <c r="D57" s="10">
        <v>2464</v>
      </c>
      <c r="E57" s="59" t="s">
        <v>56</v>
      </c>
      <c r="F57" s="20">
        <f t="shared" si="3"/>
        <v>2.5057423261641261E-3</v>
      </c>
      <c r="G57" s="20">
        <f t="shared" si="0"/>
        <v>2.5037284689783871E-3</v>
      </c>
      <c r="H57" s="15">
        <f t="shared" si="6"/>
        <v>98337.906574467357</v>
      </c>
      <c r="I57" s="15">
        <f t="shared" si="4"/>
        <v>246.21141627023081</v>
      </c>
      <c r="J57" s="15">
        <f t="shared" si="1"/>
        <v>98258.872709844611</v>
      </c>
      <c r="K57" s="15">
        <f t="shared" si="2"/>
        <v>3674375.8068934483</v>
      </c>
      <c r="L57" s="22">
        <f t="shared" si="5"/>
        <v>37.364795884799427</v>
      </c>
    </row>
    <row r="58" spans="1:12" x14ac:dyDescent="0.25">
      <c r="A58" s="18">
        <v>49</v>
      </c>
      <c r="B58" s="10">
        <v>7</v>
      </c>
      <c r="C58" s="10">
        <v>2319</v>
      </c>
      <c r="D58" s="10">
        <v>2324</v>
      </c>
      <c r="E58" s="59" t="s">
        <v>57</v>
      </c>
      <c r="F58" s="20">
        <f t="shared" si="3"/>
        <v>3.0152918371742408E-3</v>
      </c>
      <c r="G58" s="20">
        <f t="shared" si="0"/>
        <v>3.0107436235675849E-3</v>
      </c>
      <c r="H58" s="15">
        <f t="shared" si="6"/>
        <v>98091.695158197123</v>
      </c>
      <c r="I58" s="15">
        <f t="shared" si="4"/>
        <v>295.32894572247733</v>
      </c>
      <c r="J58" s="15">
        <f t="shared" si="1"/>
        <v>97943.735356390171</v>
      </c>
      <c r="K58" s="15">
        <f t="shared" si="2"/>
        <v>3576116.9341836036</v>
      </c>
      <c r="L58" s="22">
        <f t="shared" si="5"/>
        <v>36.456877704236128</v>
      </c>
    </row>
    <row r="59" spans="1:12" x14ac:dyDescent="0.25">
      <c r="A59" s="18">
        <v>50</v>
      </c>
      <c r="B59" s="10">
        <v>4</v>
      </c>
      <c r="C59" s="10">
        <v>2272</v>
      </c>
      <c r="D59" s="10">
        <v>2306</v>
      </c>
      <c r="E59" s="59" t="s">
        <v>58</v>
      </c>
      <c r="F59" s="20">
        <f t="shared" si="3"/>
        <v>1.7474879860200961E-3</v>
      </c>
      <c r="G59" s="20">
        <f t="shared" si="0"/>
        <v>1.745643049512721E-3</v>
      </c>
      <c r="H59" s="15">
        <f t="shared" si="6"/>
        <v>97796.366212474648</v>
      </c>
      <c r="I59" s="15">
        <f t="shared" si="4"/>
        <v>170.71754694640708</v>
      </c>
      <c r="J59" s="15">
        <f t="shared" si="1"/>
        <v>97693.11624008145</v>
      </c>
      <c r="K59" s="15">
        <f t="shared" si="2"/>
        <v>3478173.1988272136</v>
      </c>
      <c r="L59" s="22">
        <f t="shared" si="5"/>
        <v>35.565464582502521</v>
      </c>
    </row>
    <row r="60" spans="1:12" x14ac:dyDescent="0.25">
      <c r="A60" s="18">
        <v>51</v>
      </c>
      <c r="B60" s="10">
        <v>6</v>
      </c>
      <c r="C60" s="10">
        <v>2155</v>
      </c>
      <c r="D60" s="10">
        <v>2268</v>
      </c>
      <c r="E60" s="59" t="s">
        <v>59</v>
      </c>
      <c r="F60" s="20">
        <f t="shared" si="3"/>
        <v>2.7130906624463036E-3</v>
      </c>
      <c r="G60" s="20">
        <f t="shared" si="0"/>
        <v>2.7109312337954086E-3</v>
      </c>
      <c r="H60" s="15">
        <f t="shared" si="6"/>
        <v>97625.648665528235</v>
      </c>
      <c r="I60" s="15">
        <f t="shared" si="4"/>
        <v>264.65642018691756</v>
      </c>
      <c r="J60" s="15">
        <f t="shared" si="1"/>
        <v>97547.945540561355</v>
      </c>
      <c r="K60" s="15">
        <f t="shared" si="2"/>
        <v>3380480.0825871322</v>
      </c>
      <c r="L60" s="22">
        <f t="shared" si="5"/>
        <v>34.626966671114012</v>
      </c>
    </row>
    <row r="61" spans="1:12" x14ac:dyDescent="0.25">
      <c r="A61" s="18">
        <v>52</v>
      </c>
      <c r="B61" s="10">
        <v>9</v>
      </c>
      <c r="C61" s="10">
        <v>2175</v>
      </c>
      <c r="D61" s="10">
        <v>2139</v>
      </c>
      <c r="E61" s="59" t="s">
        <v>60</v>
      </c>
      <c r="F61" s="20">
        <f t="shared" si="3"/>
        <v>4.172461752433936E-3</v>
      </c>
      <c r="G61" s="20">
        <f t="shared" si="0"/>
        <v>4.1625220665701054E-3</v>
      </c>
      <c r="H61" s="15">
        <f t="shared" si="6"/>
        <v>97360.992245341316</v>
      </c>
      <c r="I61" s="15">
        <f t="shared" si="4"/>
        <v>405.26727864439414</v>
      </c>
      <c r="J61" s="15">
        <f t="shared" si="1"/>
        <v>97129.057781773139</v>
      </c>
      <c r="K61" s="15">
        <f t="shared" si="2"/>
        <v>3282932.1370465709</v>
      </c>
      <c r="L61" s="22">
        <f t="shared" si="5"/>
        <v>33.719172959678396</v>
      </c>
    </row>
    <row r="62" spans="1:12" x14ac:dyDescent="0.25">
      <c r="A62" s="18">
        <v>53</v>
      </c>
      <c r="B62" s="10">
        <v>3</v>
      </c>
      <c r="C62" s="10">
        <v>2099</v>
      </c>
      <c r="D62" s="10">
        <v>2169</v>
      </c>
      <c r="E62" s="59" t="s">
        <v>61</v>
      </c>
      <c r="F62" s="20">
        <f t="shared" si="3"/>
        <v>1.4058106841611997E-3</v>
      </c>
      <c r="G62" s="20">
        <f t="shared" si="0"/>
        <v>1.4051937553751588E-3</v>
      </c>
      <c r="H62" s="15">
        <f t="shared" si="6"/>
        <v>96955.724966696929</v>
      </c>
      <c r="I62" s="15">
        <f t="shared" si="4"/>
        <v>136.2415792710739</v>
      </c>
      <c r="J62" s="15">
        <f t="shared" si="1"/>
        <v>96913.176721490585</v>
      </c>
      <c r="K62" s="15">
        <f t="shared" si="2"/>
        <v>3185803.0792647977</v>
      </c>
      <c r="L62" s="22">
        <f t="shared" si="5"/>
        <v>32.858328689296904</v>
      </c>
    </row>
    <row r="63" spans="1:12" x14ac:dyDescent="0.25">
      <c r="A63" s="18">
        <v>54</v>
      </c>
      <c r="B63" s="10">
        <v>7</v>
      </c>
      <c r="C63" s="10">
        <v>2015</v>
      </c>
      <c r="D63" s="10">
        <v>2072</v>
      </c>
      <c r="E63" s="59" t="s">
        <v>62</v>
      </c>
      <c r="F63" s="20">
        <f t="shared" si="3"/>
        <v>3.4254954734524103E-3</v>
      </c>
      <c r="G63" s="20">
        <f t="shared" si="0"/>
        <v>3.4192561466868704E-3</v>
      </c>
      <c r="H63" s="15">
        <f t="shared" si="6"/>
        <v>96819.483387425862</v>
      </c>
      <c r="I63" s="15">
        <f t="shared" si="4"/>
        <v>331.0506136915032</v>
      </c>
      <c r="J63" s="15">
        <f t="shared" si="1"/>
        <v>96643.132725512391</v>
      </c>
      <c r="K63" s="15">
        <f t="shared" si="2"/>
        <v>3088889.9025433073</v>
      </c>
      <c r="L63" s="22">
        <f t="shared" si="5"/>
        <v>31.903598268367414</v>
      </c>
    </row>
    <row r="64" spans="1:12" x14ac:dyDescent="0.25">
      <c r="A64" s="18">
        <v>55</v>
      </c>
      <c r="B64" s="10">
        <v>5</v>
      </c>
      <c r="C64" s="10">
        <v>1931</v>
      </c>
      <c r="D64" s="10">
        <v>2002</v>
      </c>
      <c r="E64" s="59" t="s">
        <v>63</v>
      </c>
      <c r="F64" s="20">
        <f t="shared" si="3"/>
        <v>2.5425883549453345E-3</v>
      </c>
      <c r="G64" s="20">
        <f t="shared" si="0"/>
        <v>2.5397754228980059E-3</v>
      </c>
      <c r="H64" s="15">
        <f t="shared" si="6"/>
        <v>96488.432773734356</v>
      </c>
      <c r="I64" s="15">
        <f t="shared" si="4"/>
        <v>245.05895015267697</v>
      </c>
      <c r="J64" s="15">
        <f t="shared" si="1"/>
        <v>96381.685095047855</v>
      </c>
      <c r="K64" s="15">
        <f t="shared" si="2"/>
        <v>2992246.7698177947</v>
      </c>
      <c r="L64" s="22">
        <f t="shared" si="5"/>
        <v>31.011455817036865</v>
      </c>
    </row>
    <row r="65" spans="1:12" x14ac:dyDescent="0.25">
      <c r="A65" s="18">
        <v>56</v>
      </c>
      <c r="B65" s="10">
        <v>7</v>
      </c>
      <c r="C65" s="10">
        <v>1965</v>
      </c>
      <c r="D65" s="10">
        <v>1921</v>
      </c>
      <c r="E65" s="59" t="s">
        <v>64</v>
      </c>
      <c r="F65" s="20">
        <f t="shared" si="3"/>
        <v>3.602676273803397E-3</v>
      </c>
      <c r="G65" s="20">
        <f t="shared" si="0"/>
        <v>3.5970210088636769E-3</v>
      </c>
      <c r="H65" s="15">
        <f t="shared" si="6"/>
        <v>96243.373823581685</v>
      </c>
      <c r="I65" s="15">
        <f t="shared" si="4"/>
        <v>346.18943760734379</v>
      </c>
      <c r="J65" s="15">
        <f t="shared" si="1"/>
        <v>96092.296753009839</v>
      </c>
      <c r="K65" s="15">
        <f t="shared" si="2"/>
        <v>2895865.0847227466</v>
      </c>
      <c r="L65" s="22">
        <f t="shared" si="5"/>
        <v>30.088981398667446</v>
      </c>
    </row>
    <row r="66" spans="1:12" x14ac:dyDescent="0.25">
      <c r="A66" s="18">
        <v>57</v>
      </c>
      <c r="B66" s="10">
        <v>1</v>
      </c>
      <c r="C66" s="10">
        <v>1812</v>
      </c>
      <c r="D66" s="10">
        <v>1955</v>
      </c>
      <c r="E66" s="59" t="s">
        <v>65</v>
      </c>
      <c r="F66" s="20">
        <f t="shared" si="3"/>
        <v>5.3092646668436425E-4</v>
      </c>
      <c r="G66" s="20">
        <f t="shared" si="0"/>
        <v>5.3086623513966063E-4</v>
      </c>
      <c r="H66" s="15">
        <f t="shared" si="6"/>
        <v>95897.184385974339</v>
      </c>
      <c r="I66" s="15">
        <f t="shared" si="4"/>
        <v>50.908577235476045</v>
      </c>
      <c r="J66" s="15">
        <f t="shared" si="1"/>
        <v>95886.305223019124</v>
      </c>
      <c r="K66" s="15">
        <f t="shared" si="2"/>
        <v>2799772.7879697368</v>
      </c>
      <c r="L66" s="22">
        <f t="shared" si="5"/>
        <v>29.195568210855875</v>
      </c>
    </row>
    <row r="67" spans="1:12" x14ac:dyDescent="0.25">
      <c r="A67" s="18">
        <v>58</v>
      </c>
      <c r="B67" s="10">
        <v>3</v>
      </c>
      <c r="C67" s="10">
        <v>1800</v>
      </c>
      <c r="D67" s="10">
        <v>1801</v>
      </c>
      <c r="E67" s="59" t="s">
        <v>66</v>
      </c>
      <c r="F67" s="20">
        <f t="shared" si="3"/>
        <v>1.6662038322688142E-3</v>
      </c>
      <c r="G67" s="20">
        <f t="shared" si="0"/>
        <v>1.6652535140318425E-3</v>
      </c>
      <c r="H67" s="15">
        <f t="shared" si="6"/>
        <v>95846.275808738865</v>
      </c>
      <c r="I67" s="15">
        <f t="shared" si="4"/>
        <v>159.60834759736758</v>
      </c>
      <c r="J67" s="15">
        <f t="shared" si="1"/>
        <v>95791.609949686768</v>
      </c>
      <c r="K67" s="15">
        <f t="shared" si="2"/>
        <v>2703886.4827467175</v>
      </c>
      <c r="L67" s="22">
        <f t="shared" si="5"/>
        <v>28.210657742636968</v>
      </c>
    </row>
    <row r="68" spans="1:12" x14ac:dyDescent="0.25">
      <c r="A68" s="18">
        <v>59</v>
      </c>
      <c r="B68" s="10">
        <v>7</v>
      </c>
      <c r="C68" s="10">
        <v>1648</v>
      </c>
      <c r="D68" s="10">
        <v>1778</v>
      </c>
      <c r="E68" s="59" t="s">
        <v>67</v>
      </c>
      <c r="F68" s="20">
        <f t="shared" si="3"/>
        <v>4.0863981319322826E-3</v>
      </c>
      <c r="G68" s="20">
        <f t="shared" si="0"/>
        <v>4.0772693804699842E-3</v>
      </c>
      <c r="H68" s="15">
        <f t="shared" si="6"/>
        <v>95686.667461141493</v>
      </c>
      <c r="I68" s="15">
        <f t="shared" si="4"/>
        <v>390.14031935852574</v>
      </c>
      <c r="J68" s="15">
        <f t="shared" si="1"/>
        <v>95472.909580164953</v>
      </c>
      <c r="K68" s="15">
        <f t="shared" si="2"/>
        <v>2608094.872797031</v>
      </c>
      <c r="L68" s="22">
        <f t="shared" si="5"/>
        <v>27.256617269654441</v>
      </c>
    </row>
    <row r="69" spans="1:12" x14ac:dyDescent="0.25">
      <c r="A69" s="18">
        <v>60</v>
      </c>
      <c r="B69" s="10">
        <v>7</v>
      </c>
      <c r="C69" s="10">
        <v>1873</v>
      </c>
      <c r="D69" s="10">
        <v>1643</v>
      </c>
      <c r="E69" s="59" t="s">
        <v>68</v>
      </c>
      <c r="F69" s="20">
        <f t="shared" si="3"/>
        <v>3.9817974971558586E-3</v>
      </c>
      <c r="G69" s="20">
        <f t="shared" si="0"/>
        <v>3.9756632613217654E-3</v>
      </c>
      <c r="H69" s="15">
        <f t="shared" si="6"/>
        <v>95296.527141782964</v>
      </c>
      <c r="I69" s="15">
        <f t="shared" si="4"/>
        <v>378.866901889139</v>
      </c>
      <c r="J69" s="15">
        <f t="shared" si="1"/>
        <v>95149.716217300927</v>
      </c>
      <c r="K69" s="15">
        <f t="shared" si="2"/>
        <v>2512621.9632168659</v>
      </c>
      <c r="L69" s="22">
        <f t="shared" si="5"/>
        <v>26.366353933114123</v>
      </c>
    </row>
    <row r="70" spans="1:12" x14ac:dyDescent="0.25">
      <c r="A70" s="18">
        <v>61</v>
      </c>
      <c r="B70" s="10">
        <v>5</v>
      </c>
      <c r="C70" s="10">
        <v>1860</v>
      </c>
      <c r="D70" s="10">
        <v>1859</v>
      </c>
      <c r="E70" s="59" t="s">
        <v>69</v>
      </c>
      <c r="F70" s="20">
        <f t="shared" si="3"/>
        <v>2.6888948642108095E-3</v>
      </c>
      <c r="G70" s="20">
        <f t="shared" si="0"/>
        <v>2.685227676426843E-3</v>
      </c>
      <c r="H70" s="15">
        <f t="shared" si="6"/>
        <v>94917.660239893827</v>
      </c>
      <c r="I70" s="15">
        <f t="shared" si="4"/>
        <v>254.87552825784263</v>
      </c>
      <c r="J70" s="15">
        <f t="shared" si="1"/>
        <v>94788.208959091658</v>
      </c>
      <c r="K70" s="15">
        <f t="shared" si="2"/>
        <v>2417472.246999565</v>
      </c>
      <c r="L70" s="22">
        <f t="shared" si="5"/>
        <v>25.469151271635571</v>
      </c>
    </row>
    <row r="71" spans="1:12" x14ac:dyDescent="0.25">
      <c r="A71" s="18">
        <v>62</v>
      </c>
      <c r="B71" s="10">
        <v>4</v>
      </c>
      <c r="C71" s="10">
        <v>1905</v>
      </c>
      <c r="D71" s="10">
        <v>1848</v>
      </c>
      <c r="E71" s="59" t="s">
        <v>70</v>
      </c>
      <c r="F71" s="20">
        <f t="shared" si="3"/>
        <v>2.1316280309086064E-3</v>
      </c>
      <c r="G71" s="20">
        <f t="shared" si="0"/>
        <v>2.1290294010444166E-3</v>
      </c>
      <c r="H71" s="15">
        <f t="shared" si="6"/>
        <v>94662.784711635977</v>
      </c>
      <c r="I71" s="15">
        <f t="shared" si="4"/>
        <v>201.53985183581091</v>
      </c>
      <c r="J71" s="15">
        <f t="shared" si="1"/>
        <v>94547.382992474784</v>
      </c>
      <c r="K71" s="15">
        <f t="shared" si="2"/>
        <v>2322684.0380404736</v>
      </c>
      <c r="L71" s="22">
        <f t="shared" si="5"/>
        <v>24.536400921607036</v>
      </c>
    </row>
    <row r="72" spans="1:12" x14ac:dyDescent="0.25">
      <c r="A72" s="18">
        <v>63</v>
      </c>
      <c r="B72" s="10">
        <v>9</v>
      </c>
      <c r="C72" s="10">
        <v>1863</v>
      </c>
      <c r="D72" s="10">
        <v>1878</v>
      </c>
      <c r="E72" s="59" t="s">
        <v>71</v>
      </c>
      <c r="F72" s="20">
        <f t="shared" si="3"/>
        <v>4.8115477145148355E-3</v>
      </c>
      <c r="G72" s="20">
        <f t="shared" si="0"/>
        <v>4.7996175664723039E-3</v>
      </c>
      <c r="H72" s="15">
        <f t="shared" si="6"/>
        <v>94461.244859800165</v>
      </c>
      <c r="I72" s="15">
        <f t="shared" si="4"/>
        <v>453.37785017993849</v>
      </c>
      <c r="J72" s="15">
        <f t="shared" si="1"/>
        <v>94227.029862397205</v>
      </c>
      <c r="K72" s="15">
        <f t="shared" si="2"/>
        <v>2228136.6550479988</v>
      </c>
      <c r="L72" s="22">
        <f t="shared" si="5"/>
        <v>23.587839207020931</v>
      </c>
    </row>
    <row r="73" spans="1:12" x14ac:dyDescent="0.25">
      <c r="A73" s="18">
        <v>64</v>
      </c>
      <c r="B73" s="10">
        <v>12</v>
      </c>
      <c r="C73" s="10">
        <v>2219</v>
      </c>
      <c r="D73" s="10">
        <v>1837</v>
      </c>
      <c r="E73" s="59" t="s">
        <v>72</v>
      </c>
      <c r="F73" s="20">
        <f t="shared" si="3"/>
        <v>5.9171597633136093E-3</v>
      </c>
      <c r="G73" s="20">
        <f t="shared" ref="G73:G108" si="7">F73/((1+(1-E73)*F73))</f>
        <v>5.9029960656531216E-3</v>
      </c>
      <c r="H73" s="15">
        <f t="shared" si="6"/>
        <v>94007.867009620226</v>
      </c>
      <c r="I73" s="15">
        <f t="shared" si="4"/>
        <v>554.92806909823003</v>
      </c>
      <c r="J73" s="15">
        <f t="shared" ref="J73:J108" si="8">H74+I73*E73</f>
        <v>93782.843677600904</v>
      </c>
      <c r="K73" s="15">
        <f t="shared" ref="K73:K97" si="9">K74+J73</f>
        <v>2133909.6251856014</v>
      </c>
      <c r="L73" s="22">
        <f t="shared" si="5"/>
        <v>22.699266487635864</v>
      </c>
    </row>
    <row r="74" spans="1:12" x14ac:dyDescent="0.25">
      <c r="A74" s="18">
        <v>65</v>
      </c>
      <c r="B74" s="10">
        <v>18</v>
      </c>
      <c r="C74" s="10">
        <v>2534</v>
      </c>
      <c r="D74" s="10">
        <v>2186</v>
      </c>
      <c r="E74" s="59" t="s">
        <v>73</v>
      </c>
      <c r="F74" s="20">
        <f t="shared" ref="F74:F108" si="10">B74/((C74+D74)/2)</f>
        <v>7.6271186440677969E-3</v>
      </c>
      <c r="G74" s="20">
        <f t="shared" si="7"/>
        <v>7.5970863316852447E-3</v>
      </c>
      <c r="H74" s="15">
        <f t="shared" si="6"/>
        <v>93452.938940521999</v>
      </c>
      <c r="I74" s="15">
        <f t="shared" ref="I74:I108" si="11">H74*G74</f>
        <v>709.97004508085547</v>
      </c>
      <c r="J74" s="15">
        <f t="shared" si="8"/>
        <v>93084.961466156587</v>
      </c>
      <c r="K74" s="15">
        <f t="shared" si="9"/>
        <v>2040126.7815080003</v>
      </c>
      <c r="L74" s="22">
        <f t="shared" ref="L74:L108" si="12">K74/H74</f>
        <v>21.83052565962036</v>
      </c>
    </row>
    <row r="75" spans="1:12" x14ac:dyDescent="0.25">
      <c r="A75" s="18">
        <v>66</v>
      </c>
      <c r="B75" s="10">
        <v>11</v>
      </c>
      <c r="C75" s="10">
        <v>2349</v>
      </c>
      <c r="D75" s="10">
        <v>2523</v>
      </c>
      <c r="E75" s="59" t="s">
        <v>74</v>
      </c>
      <c r="F75" s="20">
        <f t="shared" si="10"/>
        <v>4.5155993431855498E-3</v>
      </c>
      <c r="G75" s="20">
        <f t="shared" si="7"/>
        <v>4.5057578875237489E-3</v>
      </c>
      <c r="H75" s="15">
        <f t="shared" ref="H75:H108" si="13">H74-I74</f>
        <v>92742.968895441139</v>
      </c>
      <c r="I75" s="15">
        <f t="shared" si="11"/>
        <v>417.87736361300364</v>
      </c>
      <c r="J75" s="15">
        <f t="shared" si="8"/>
        <v>92540.84161466152</v>
      </c>
      <c r="K75" s="15">
        <f t="shared" si="9"/>
        <v>1947041.8200418437</v>
      </c>
      <c r="L75" s="22">
        <f t="shared" si="12"/>
        <v>20.993956126603493</v>
      </c>
    </row>
    <row r="76" spans="1:12" x14ac:dyDescent="0.25">
      <c r="A76" s="18">
        <v>67</v>
      </c>
      <c r="B76" s="10">
        <v>15</v>
      </c>
      <c r="C76" s="10">
        <v>2196</v>
      </c>
      <c r="D76" s="10">
        <v>2316</v>
      </c>
      <c r="E76" s="59" t="s">
        <v>75</v>
      </c>
      <c r="F76" s="20">
        <f t="shared" si="10"/>
        <v>6.648936170212766E-3</v>
      </c>
      <c r="G76" s="20">
        <f t="shared" si="7"/>
        <v>6.6315811811641879E-3</v>
      </c>
      <c r="H76" s="15">
        <f t="shared" si="13"/>
        <v>92325.091531828133</v>
      </c>
      <c r="I76" s="15">
        <f t="shared" si="11"/>
        <v>612.26133955173259</v>
      </c>
      <c r="J76" s="15">
        <f t="shared" si="8"/>
        <v>92084.105468580572</v>
      </c>
      <c r="K76" s="15">
        <f t="shared" si="9"/>
        <v>1854500.9784271822</v>
      </c>
      <c r="L76" s="22">
        <f t="shared" si="12"/>
        <v>20.086641103278644</v>
      </c>
    </row>
    <row r="77" spans="1:12" x14ac:dyDescent="0.25">
      <c r="A77" s="18">
        <v>68</v>
      </c>
      <c r="B77" s="10">
        <v>18</v>
      </c>
      <c r="C77" s="10">
        <v>2350</v>
      </c>
      <c r="D77" s="10">
        <v>2172</v>
      </c>
      <c r="E77" s="59" t="s">
        <v>76</v>
      </c>
      <c r="F77" s="20">
        <f t="shared" si="10"/>
        <v>7.9610791685095095E-3</v>
      </c>
      <c r="G77" s="20">
        <f t="shared" si="7"/>
        <v>7.9266932363552325E-3</v>
      </c>
      <c r="H77" s="15">
        <f t="shared" si="13"/>
        <v>91712.830192276408</v>
      </c>
      <c r="I77" s="15">
        <f t="shared" si="11"/>
        <v>726.97947077211336</v>
      </c>
      <c r="J77" s="15">
        <f t="shared" si="8"/>
        <v>91316.699078652688</v>
      </c>
      <c r="K77" s="15">
        <f t="shared" si="9"/>
        <v>1762416.8729586017</v>
      </c>
      <c r="L77" s="22">
        <f t="shared" si="12"/>
        <v>19.216688322273839</v>
      </c>
    </row>
    <row r="78" spans="1:12" x14ac:dyDescent="0.25">
      <c r="A78" s="18">
        <v>69</v>
      </c>
      <c r="B78" s="10">
        <v>16</v>
      </c>
      <c r="C78" s="10">
        <v>2201</v>
      </c>
      <c r="D78" s="10">
        <v>2325</v>
      </c>
      <c r="E78" s="59" t="s">
        <v>77</v>
      </c>
      <c r="F78" s="20">
        <f t="shared" si="10"/>
        <v>7.0702607158638978E-3</v>
      </c>
      <c r="G78" s="20">
        <f t="shared" si="7"/>
        <v>7.044426379404352E-3</v>
      </c>
      <c r="H78" s="15">
        <f t="shared" si="13"/>
        <v>90985.850721504292</v>
      </c>
      <c r="I78" s="15">
        <f t="shared" si="11"/>
        <v>640.94312697511134</v>
      </c>
      <c r="J78" s="15">
        <f t="shared" si="8"/>
        <v>90653.393521542312</v>
      </c>
      <c r="K78" s="15">
        <f t="shared" si="9"/>
        <v>1671100.1738799489</v>
      </c>
      <c r="L78" s="22">
        <f t="shared" si="12"/>
        <v>18.366593933324495</v>
      </c>
    </row>
    <row r="79" spans="1:12" x14ac:dyDescent="0.25">
      <c r="A79" s="18">
        <v>70</v>
      </c>
      <c r="B79" s="10">
        <v>37</v>
      </c>
      <c r="C79" s="10">
        <v>2082</v>
      </c>
      <c r="D79" s="10">
        <v>2162</v>
      </c>
      <c r="E79" s="59" t="s">
        <v>78</v>
      </c>
      <c r="F79" s="20">
        <f t="shared" si="10"/>
        <v>1.7436380772855798E-2</v>
      </c>
      <c r="G79" s="20">
        <f t="shared" si="7"/>
        <v>1.7280602896882907E-2</v>
      </c>
      <c r="H79" s="15">
        <f t="shared" si="13"/>
        <v>90344.907594529184</v>
      </c>
      <c r="I79" s="15">
        <f t="shared" si="11"/>
        <v>1561.2144718966397</v>
      </c>
      <c r="J79" s="15">
        <f t="shared" si="8"/>
        <v>89537.759712558618</v>
      </c>
      <c r="K79" s="15">
        <f t="shared" si="9"/>
        <v>1580446.7803584065</v>
      </c>
      <c r="L79" s="22">
        <f t="shared" si="12"/>
        <v>17.493479405076176</v>
      </c>
    </row>
    <row r="80" spans="1:12" x14ac:dyDescent="0.25">
      <c r="A80" s="18">
        <v>71</v>
      </c>
      <c r="B80" s="10">
        <v>25</v>
      </c>
      <c r="C80" s="10">
        <v>1613</v>
      </c>
      <c r="D80" s="10">
        <v>2047</v>
      </c>
      <c r="E80" s="59" t="s">
        <v>79</v>
      </c>
      <c r="F80" s="20">
        <f t="shared" si="10"/>
        <v>1.3661202185792349E-2</v>
      </c>
      <c r="G80" s="20">
        <f t="shared" si="7"/>
        <v>1.3544978131632806E-2</v>
      </c>
      <c r="H80" s="15">
        <f t="shared" si="13"/>
        <v>88783.69312263254</v>
      </c>
      <c r="I80" s="15">
        <f t="shared" si="11"/>
        <v>1202.5731817916558</v>
      </c>
      <c r="J80" s="15">
        <f t="shared" si="8"/>
        <v>88028.356907149209</v>
      </c>
      <c r="K80" s="15">
        <f t="shared" si="9"/>
        <v>1490909.0206458478</v>
      </c>
      <c r="L80" s="22">
        <f t="shared" si="12"/>
        <v>16.792599724214316</v>
      </c>
    </row>
    <row r="81" spans="1:12" x14ac:dyDescent="0.25">
      <c r="A81" s="18">
        <v>72</v>
      </c>
      <c r="B81" s="10">
        <v>16</v>
      </c>
      <c r="C81" s="10">
        <v>1293</v>
      </c>
      <c r="D81" s="10">
        <v>1604</v>
      </c>
      <c r="E81" s="59" t="s">
        <v>80</v>
      </c>
      <c r="F81" s="20">
        <f t="shared" si="10"/>
        <v>1.1045909561615464E-2</v>
      </c>
      <c r="G81" s="20">
        <f t="shared" si="7"/>
        <v>1.097421991129538E-2</v>
      </c>
      <c r="H81" s="15">
        <f t="shared" si="13"/>
        <v>87581.119940840887</v>
      </c>
      <c r="I81" s="15">
        <f t="shared" si="11"/>
        <v>961.13447030832492</v>
      </c>
      <c r="J81" s="15">
        <f t="shared" si="8"/>
        <v>87012.705015100539</v>
      </c>
      <c r="K81" s="15">
        <f t="shared" si="9"/>
        <v>1402880.6637386985</v>
      </c>
      <c r="L81" s="22">
        <f t="shared" si="12"/>
        <v>16.018071756633319</v>
      </c>
    </row>
    <row r="82" spans="1:12" x14ac:dyDescent="0.25">
      <c r="A82" s="18">
        <v>73</v>
      </c>
      <c r="B82" s="10">
        <v>24</v>
      </c>
      <c r="C82" s="10">
        <v>1596</v>
      </c>
      <c r="D82" s="10">
        <v>1277</v>
      </c>
      <c r="E82" s="59" t="s">
        <v>81</v>
      </c>
      <c r="F82" s="20">
        <f t="shared" si="10"/>
        <v>1.6707274625826662E-2</v>
      </c>
      <c r="G82" s="20">
        <f t="shared" si="7"/>
        <v>1.6570154721058016E-2</v>
      </c>
      <c r="H82" s="15">
        <f t="shared" si="13"/>
        <v>86619.985470532556</v>
      </c>
      <c r="I82" s="15">
        <f t="shared" si="11"/>
        <v>1435.3065611825218</v>
      </c>
      <c r="J82" s="15">
        <f t="shared" si="8"/>
        <v>85909.078130778857</v>
      </c>
      <c r="K82" s="15">
        <f t="shared" si="9"/>
        <v>1315867.9587235979</v>
      </c>
      <c r="L82" s="22">
        <f t="shared" si="12"/>
        <v>15.191274295136495</v>
      </c>
    </row>
    <row r="83" spans="1:12" x14ac:dyDescent="0.25">
      <c r="A83" s="18">
        <v>74</v>
      </c>
      <c r="B83" s="10">
        <v>16</v>
      </c>
      <c r="C83" s="10">
        <v>937</v>
      </c>
      <c r="D83" s="10">
        <v>1574</v>
      </c>
      <c r="E83" s="59" t="s">
        <v>82</v>
      </c>
      <c r="F83" s="20">
        <f t="shared" si="10"/>
        <v>1.2743926722421346E-2</v>
      </c>
      <c r="G83" s="20">
        <f t="shared" si="7"/>
        <v>1.268049897763477E-2</v>
      </c>
      <c r="H83" s="15">
        <f t="shared" si="13"/>
        <v>85184.678909350041</v>
      </c>
      <c r="I83" s="15">
        <f t="shared" si="11"/>
        <v>1080.1842338201593</v>
      </c>
      <c r="J83" s="15">
        <f t="shared" si="8"/>
        <v>84760.706597575641</v>
      </c>
      <c r="K83" s="15">
        <f t="shared" si="9"/>
        <v>1229958.8805928191</v>
      </c>
      <c r="L83" s="22">
        <f t="shared" si="12"/>
        <v>14.438733541529102</v>
      </c>
    </row>
    <row r="84" spans="1:12" x14ac:dyDescent="0.25">
      <c r="A84" s="18">
        <v>75</v>
      </c>
      <c r="B84" s="10">
        <v>17</v>
      </c>
      <c r="C84" s="10">
        <v>1029</v>
      </c>
      <c r="D84" s="10">
        <v>917</v>
      </c>
      <c r="E84" s="59" t="s">
        <v>83</v>
      </c>
      <c r="F84" s="20">
        <f t="shared" si="10"/>
        <v>1.7471736896197326E-2</v>
      </c>
      <c r="G84" s="20">
        <f t="shared" si="7"/>
        <v>1.7326099720672696E-2</v>
      </c>
      <c r="H84" s="15">
        <f t="shared" si="13"/>
        <v>84104.494675529888</v>
      </c>
      <c r="I84" s="15">
        <f t="shared" si="11"/>
        <v>1457.2028617050166</v>
      </c>
      <c r="J84" s="15">
        <f t="shared" si="8"/>
        <v>83403.434378763603</v>
      </c>
      <c r="K84" s="15">
        <f t="shared" si="9"/>
        <v>1145198.1739952434</v>
      </c>
      <c r="L84" s="22">
        <f t="shared" si="12"/>
        <v>13.616373041813633</v>
      </c>
    </row>
    <row r="85" spans="1:12" x14ac:dyDescent="0.25">
      <c r="A85" s="18">
        <v>76</v>
      </c>
      <c r="B85" s="10">
        <v>25</v>
      </c>
      <c r="C85" s="10">
        <v>1102</v>
      </c>
      <c r="D85" s="10">
        <v>1017</v>
      </c>
      <c r="E85" s="59" t="s">
        <v>84</v>
      </c>
      <c r="F85" s="20">
        <f t="shared" si="10"/>
        <v>2.3596035865974516E-2</v>
      </c>
      <c r="G85" s="20">
        <f t="shared" si="7"/>
        <v>2.3324213565829092E-2</v>
      </c>
      <c r="H85" s="15">
        <f t="shared" si="13"/>
        <v>82647.291813824864</v>
      </c>
      <c r="I85" s="15">
        <f t="shared" si="11"/>
        <v>1927.6830849030496</v>
      </c>
      <c r="J85" s="15">
        <f t="shared" si="8"/>
        <v>81695.209138191247</v>
      </c>
      <c r="K85" s="15">
        <f t="shared" si="9"/>
        <v>1061794.7396164797</v>
      </c>
      <c r="L85" s="22">
        <f t="shared" si="12"/>
        <v>12.847302268637282</v>
      </c>
    </row>
    <row r="86" spans="1:12" x14ac:dyDescent="0.25">
      <c r="A86" s="18">
        <v>77</v>
      </c>
      <c r="B86" s="10">
        <v>25</v>
      </c>
      <c r="C86" s="10">
        <v>1027</v>
      </c>
      <c r="D86" s="10">
        <v>1072</v>
      </c>
      <c r="E86" s="59" t="s">
        <v>85</v>
      </c>
      <c r="F86" s="20">
        <f t="shared" si="10"/>
        <v>2.3820867079561697E-2</v>
      </c>
      <c r="G86" s="20">
        <f t="shared" si="7"/>
        <v>2.3557902969709249E-2</v>
      </c>
      <c r="H86" s="15">
        <f t="shared" si="13"/>
        <v>80719.608728921812</v>
      </c>
      <c r="I86" s="15">
        <f t="shared" si="11"/>
        <v>1901.5847101888357</v>
      </c>
      <c r="J86" s="15">
        <f t="shared" si="8"/>
        <v>79828.526133727326</v>
      </c>
      <c r="K86" s="15">
        <f t="shared" si="9"/>
        <v>980099.53047828854</v>
      </c>
      <c r="L86" s="22">
        <f t="shared" si="12"/>
        <v>12.142025288672134</v>
      </c>
    </row>
    <row r="87" spans="1:12" x14ac:dyDescent="0.25">
      <c r="A87" s="18">
        <v>78</v>
      </c>
      <c r="B87" s="10">
        <v>21</v>
      </c>
      <c r="C87" s="10">
        <v>943</v>
      </c>
      <c r="D87" s="10">
        <v>1001</v>
      </c>
      <c r="E87" s="59" t="s">
        <v>86</v>
      </c>
      <c r="F87" s="20">
        <f t="shared" si="10"/>
        <v>2.1604938271604937E-2</v>
      </c>
      <c r="G87" s="20">
        <f t="shared" si="7"/>
        <v>2.1348994142140993E-2</v>
      </c>
      <c r="H87" s="15">
        <f t="shared" si="13"/>
        <v>78818.024018732976</v>
      </c>
      <c r="I87" s="15">
        <f t="shared" si="11"/>
        <v>1682.6855330710584</v>
      </c>
      <c r="J87" s="15">
        <f t="shared" si="8"/>
        <v>77884.301816431849</v>
      </c>
      <c r="K87" s="15">
        <f t="shared" si="9"/>
        <v>900271.00434456125</v>
      </c>
      <c r="L87" s="22">
        <f t="shared" si="12"/>
        <v>11.422146337119418</v>
      </c>
    </row>
    <row r="88" spans="1:12" x14ac:dyDescent="0.25">
      <c r="A88" s="18">
        <v>79</v>
      </c>
      <c r="B88" s="10">
        <v>38</v>
      </c>
      <c r="C88" s="10">
        <v>857</v>
      </c>
      <c r="D88" s="10">
        <v>910</v>
      </c>
      <c r="E88" s="59" t="s">
        <v>87</v>
      </c>
      <c r="F88" s="20">
        <f t="shared" si="10"/>
        <v>4.3010752688172046E-2</v>
      </c>
      <c r="G88" s="20">
        <f t="shared" si="7"/>
        <v>4.2084530988944394E-2</v>
      </c>
      <c r="H88" s="15">
        <f t="shared" si="13"/>
        <v>77135.338485661923</v>
      </c>
      <c r="I88" s="15">
        <f t="shared" si="11"/>
        <v>3246.2045428425545</v>
      </c>
      <c r="J88" s="15">
        <f t="shared" si="8"/>
        <v>75474.255621089396</v>
      </c>
      <c r="K88" s="15">
        <f t="shared" si="9"/>
        <v>822386.70252812945</v>
      </c>
      <c r="L88" s="22">
        <f t="shared" si="12"/>
        <v>10.661607489814754</v>
      </c>
    </row>
    <row r="89" spans="1:12" x14ac:dyDescent="0.25">
      <c r="A89" s="18">
        <v>80</v>
      </c>
      <c r="B89" s="10">
        <v>24</v>
      </c>
      <c r="C89" s="10">
        <v>838</v>
      </c>
      <c r="D89" s="10">
        <v>823</v>
      </c>
      <c r="E89" s="59" t="s">
        <v>80</v>
      </c>
      <c r="F89" s="20">
        <f t="shared" si="10"/>
        <v>2.8898254063816978E-2</v>
      </c>
      <c r="G89" s="20">
        <f t="shared" si="7"/>
        <v>2.8412669398702677E-2</v>
      </c>
      <c r="H89" s="15">
        <f t="shared" si="13"/>
        <v>73889.133942819375</v>
      </c>
      <c r="I89" s="15">
        <f t="shared" si="11"/>
        <v>2099.3875348737874</v>
      </c>
      <c r="J89" s="15">
        <f t="shared" si="8"/>
        <v>72647.556154695005</v>
      </c>
      <c r="K89" s="15">
        <f t="shared" si="9"/>
        <v>746912.44690704008</v>
      </c>
      <c r="L89" s="22">
        <f t="shared" si="12"/>
        <v>10.108555981790957</v>
      </c>
    </row>
    <row r="90" spans="1:12" x14ac:dyDescent="0.25">
      <c r="A90" s="18">
        <v>81</v>
      </c>
      <c r="B90" s="10">
        <v>25</v>
      </c>
      <c r="C90" s="10">
        <v>758</v>
      </c>
      <c r="D90" s="10">
        <v>802</v>
      </c>
      <c r="E90" s="59" t="s">
        <v>88</v>
      </c>
      <c r="F90" s="20">
        <f t="shared" si="10"/>
        <v>3.2051282051282048E-2</v>
      </c>
      <c r="G90" s="20">
        <f t="shared" si="7"/>
        <v>3.1627153809174399E-2</v>
      </c>
      <c r="H90" s="15">
        <f t="shared" si="13"/>
        <v>71789.746407945582</v>
      </c>
      <c r="I90" s="15">
        <f t="shared" si="11"/>
        <v>2270.50535156572</v>
      </c>
      <c r="J90" s="15">
        <f t="shared" si="8"/>
        <v>70839.766968850483</v>
      </c>
      <c r="K90" s="15">
        <f t="shared" si="9"/>
        <v>674264.89075234509</v>
      </c>
      <c r="L90" s="22">
        <f t="shared" si="12"/>
        <v>9.3922171966011909</v>
      </c>
    </row>
    <row r="91" spans="1:12" x14ac:dyDescent="0.25">
      <c r="A91" s="18">
        <v>82</v>
      </c>
      <c r="B91" s="10">
        <v>27</v>
      </c>
      <c r="C91" s="10">
        <v>611</v>
      </c>
      <c r="D91" s="10">
        <v>733</v>
      </c>
      <c r="E91" s="59" t="s">
        <v>89</v>
      </c>
      <c r="F91" s="20">
        <f t="shared" si="10"/>
        <v>4.0178571428571432E-2</v>
      </c>
      <c r="G91" s="20">
        <f t="shared" si="7"/>
        <v>3.9405001983385105E-2</v>
      </c>
      <c r="H91" s="15">
        <f t="shared" si="13"/>
        <v>69519.241056379862</v>
      </c>
      <c r="I91" s="15">
        <f t="shared" si="11"/>
        <v>2739.4058317100757</v>
      </c>
      <c r="J91" s="15">
        <f t="shared" si="8"/>
        <v>68180.767367006323</v>
      </c>
      <c r="K91" s="15">
        <f t="shared" si="9"/>
        <v>603425.12378349458</v>
      </c>
      <c r="L91" s="22">
        <f t="shared" si="12"/>
        <v>8.6799728336234132</v>
      </c>
    </row>
    <row r="92" spans="1:12" x14ac:dyDescent="0.25">
      <c r="A92" s="18">
        <v>83</v>
      </c>
      <c r="B92" s="10">
        <v>34</v>
      </c>
      <c r="C92" s="10">
        <v>592</v>
      </c>
      <c r="D92" s="10">
        <v>592</v>
      </c>
      <c r="E92" s="59" t="s">
        <v>90</v>
      </c>
      <c r="F92" s="20">
        <f t="shared" si="10"/>
        <v>5.7432432432432436E-2</v>
      </c>
      <c r="G92" s="20">
        <f t="shared" si="7"/>
        <v>5.5638813767399001E-2</v>
      </c>
      <c r="H92" s="15">
        <f t="shared" si="13"/>
        <v>66779.83522466979</v>
      </c>
      <c r="I92" s="15">
        <f t="shared" si="11"/>
        <v>3715.5508154829945</v>
      </c>
      <c r="J92" s="15">
        <f t="shared" si="8"/>
        <v>64694.296551939187</v>
      </c>
      <c r="K92" s="15">
        <f t="shared" si="9"/>
        <v>535244.3564164883</v>
      </c>
      <c r="L92" s="22">
        <f t="shared" si="12"/>
        <v>8.0150595552646475</v>
      </c>
    </row>
    <row r="93" spans="1:12" x14ac:dyDescent="0.25">
      <c r="A93" s="18">
        <v>84</v>
      </c>
      <c r="B93" s="10">
        <v>34</v>
      </c>
      <c r="C93" s="10">
        <v>532</v>
      </c>
      <c r="D93" s="10">
        <v>564</v>
      </c>
      <c r="E93" s="59" t="s">
        <v>91</v>
      </c>
      <c r="F93" s="20">
        <f t="shared" si="10"/>
        <v>6.2043795620437957E-2</v>
      </c>
      <c r="G93" s="20">
        <f t="shared" si="7"/>
        <v>5.9706671658612709E-2</v>
      </c>
      <c r="H93" s="15">
        <f t="shared" si="13"/>
        <v>63064.284409186796</v>
      </c>
      <c r="I93" s="15">
        <f t="shared" si="11"/>
        <v>3765.3585226046844</v>
      </c>
      <c r="J93" s="15">
        <f t="shared" si="8"/>
        <v>60688.719717275497</v>
      </c>
      <c r="K93" s="15">
        <f t="shared" si="9"/>
        <v>470550.05986454908</v>
      </c>
      <c r="L93" s="22">
        <f t="shared" si="12"/>
        <v>7.4614350146499469</v>
      </c>
    </row>
    <row r="94" spans="1:12" x14ac:dyDescent="0.25">
      <c r="A94" s="18">
        <v>85</v>
      </c>
      <c r="B94" s="10">
        <v>49</v>
      </c>
      <c r="C94" s="10">
        <v>517</v>
      </c>
      <c r="D94" s="10">
        <v>493</v>
      </c>
      <c r="E94" s="59" t="s">
        <v>92</v>
      </c>
      <c r="F94" s="20">
        <f t="shared" si="10"/>
        <v>9.7029702970297033E-2</v>
      </c>
      <c r="G94" s="20">
        <f t="shared" si="7"/>
        <v>9.2687662250698577E-2</v>
      </c>
      <c r="H94" s="15">
        <f t="shared" si="13"/>
        <v>59298.92588658211</v>
      </c>
      <c r="I94" s="15">
        <f t="shared" si="11"/>
        <v>5496.278814404729</v>
      </c>
      <c r="J94" s="15">
        <f t="shared" si="8"/>
        <v>56645.322474987508</v>
      </c>
      <c r="K94" s="15">
        <f t="shared" si="9"/>
        <v>409861.34014727362</v>
      </c>
      <c r="L94" s="22">
        <f t="shared" si="12"/>
        <v>6.9117835444640852</v>
      </c>
    </row>
    <row r="95" spans="1:12" x14ac:dyDescent="0.25">
      <c r="A95" s="18">
        <v>86</v>
      </c>
      <c r="B95" s="10">
        <v>38</v>
      </c>
      <c r="C95" s="10">
        <v>417</v>
      </c>
      <c r="D95" s="10">
        <v>461</v>
      </c>
      <c r="E95" s="59" t="s">
        <v>93</v>
      </c>
      <c r="F95" s="20">
        <f t="shared" si="10"/>
        <v>8.656036446469248E-2</v>
      </c>
      <c r="G95" s="20">
        <f t="shared" si="7"/>
        <v>8.3170239412100208E-2</v>
      </c>
      <c r="H95" s="15">
        <f t="shared" si="13"/>
        <v>53802.64707217738</v>
      </c>
      <c r="I95" s="15">
        <f t="shared" si="11"/>
        <v>4474.779037997725</v>
      </c>
      <c r="J95" s="15">
        <f t="shared" si="8"/>
        <v>51695.473623184254</v>
      </c>
      <c r="K95" s="15">
        <f t="shared" si="9"/>
        <v>353216.01767228614</v>
      </c>
      <c r="L95" s="22">
        <f t="shared" si="12"/>
        <v>6.5650304751444555</v>
      </c>
    </row>
    <row r="96" spans="1:12" x14ac:dyDescent="0.25">
      <c r="A96" s="18">
        <v>87</v>
      </c>
      <c r="B96" s="10">
        <v>31</v>
      </c>
      <c r="C96" s="10">
        <v>376</v>
      </c>
      <c r="D96" s="10">
        <v>386</v>
      </c>
      <c r="E96" s="59" t="s">
        <v>94</v>
      </c>
      <c r="F96" s="20">
        <f t="shared" si="10"/>
        <v>8.1364829396325458E-2</v>
      </c>
      <c r="G96" s="20">
        <f t="shared" si="7"/>
        <v>7.8736917607149515E-2</v>
      </c>
      <c r="H96" s="15">
        <f t="shared" si="13"/>
        <v>49327.868034179657</v>
      </c>
      <c r="I96" s="15">
        <f t="shared" si="11"/>
        <v>3883.9242811435479</v>
      </c>
      <c r="J96" s="15">
        <f t="shared" si="8"/>
        <v>47734.682294054575</v>
      </c>
      <c r="K96" s="15">
        <f t="shared" si="9"/>
        <v>301520.54404910188</v>
      </c>
      <c r="L96" s="22">
        <f t="shared" si="12"/>
        <v>6.1125800904303427</v>
      </c>
    </row>
    <row r="97" spans="1:12" x14ac:dyDescent="0.25">
      <c r="A97" s="18">
        <v>88</v>
      </c>
      <c r="B97" s="10">
        <v>39</v>
      </c>
      <c r="C97" s="10">
        <v>336</v>
      </c>
      <c r="D97" s="10">
        <v>347</v>
      </c>
      <c r="E97" s="59" t="s">
        <v>95</v>
      </c>
      <c r="F97" s="20">
        <f t="shared" si="10"/>
        <v>0.11420204978038068</v>
      </c>
      <c r="G97" s="20">
        <f t="shared" si="7"/>
        <v>0.10715575115906803</v>
      </c>
      <c r="H97" s="15">
        <f t="shared" si="13"/>
        <v>45443.94375303611</v>
      </c>
      <c r="I97" s="15">
        <f t="shared" si="11"/>
        <v>4869.5799284870218</v>
      </c>
      <c r="J97" s="15">
        <f t="shared" si="8"/>
        <v>42640.039630213279</v>
      </c>
      <c r="K97" s="15">
        <f t="shared" si="9"/>
        <v>253785.86175504731</v>
      </c>
      <c r="L97" s="22">
        <f t="shared" si="12"/>
        <v>5.5845914943966957</v>
      </c>
    </row>
    <row r="98" spans="1:12" x14ac:dyDescent="0.25">
      <c r="A98" s="18">
        <v>89</v>
      </c>
      <c r="B98" s="10">
        <v>35</v>
      </c>
      <c r="C98" s="10">
        <v>262</v>
      </c>
      <c r="D98" s="10">
        <v>306</v>
      </c>
      <c r="E98" s="59" t="s">
        <v>96</v>
      </c>
      <c r="F98" s="20">
        <f t="shared" si="10"/>
        <v>0.12323943661971831</v>
      </c>
      <c r="G98" s="20">
        <f t="shared" si="7"/>
        <v>0.11568469640204068</v>
      </c>
      <c r="H98" s="15">
        <f t="shared" si="13"/>
        <v>40574.363824549087</v>
      </c>
      <c r="I98" s="15">
        <f t="shared" si="11"/>
        <v>4693.8329607489031</v>
      </c>
      <c r="J98" s="15">
        <f t="shared" si="8"/>
        <v>38087.101738648249</v>
      </c>
      <c r="K98" s="15">
        <f>K99+J98</f>
        <v>211145.82212483403</v>
      </c>
      <c r="L98" s="22">
        <f t="shared" si="12"/>
        <v>5.2039219404121004</v>
      </c>
    </row>
    <row r="99" spans="1:12" x14ac:dyDescent="0.25">
      <c r="A99" s="18">
        <v>90</v>
      </c>
      <c r="B99" s="10">
        <v>34</v>
      </c>
      <c r="C99" s="10">
        <v>230</v>
      </c>
      <c r="D99" s="10">
        <v>236</v>
      </c>
      <c r="E99" s="60" t="s">
        <v>97</v>
      </c>
      <c r="F99" s="24">
        <f t="shared" si="10"/>
        <v>0.14592274678111589</v>
      </c>
      <c r="G99" s="24">
        <f t="shared" si="7"/>
        <v>0.13605180852868773</v>
      </c>
      <c r="H99" s="25">
        <f t="shared" si="13"/>
        <v>35880.530863800188</v>
      </c>
      <c r="I99" s="25">
        <f t="shared" si="11"/>
        <v>4881.6111149894141</v>
      </c>
      <c r="J99" s="25">
        <f t="shared" si="8"/>
        <v>33453.393817427452</v>
      </c>
      <c r="K99" s="25">
        <f t="shared" ref="K99:K108" si="14">K100+J99</f>
        <v>173058.72038618577</v>
      </c>
      <c r="L99" s="26">
        <f t="shared" si="12"/>
        <v>4.8231928630906751</v>
      </c>
    </row>
    <row r="100" spans="1:12" x14ac:dyDescent="0.25">
      <c r="A100" s="18">
        <v>91</v>
      </c>
      <c r="B100" s="10">
        <v>33</v>
      </c>
      <c r="C100" s="10">
        <v>206</v>
      </c>
      <c r="D100" s="10">
        <v>203</v>
      </c>
      <c r="E100" s="60" t="s">
        <v>98</v>
      </c>
      <c r="F100" s="24">
        <f t="shared" si="10"/>
        <v>0.16136919315403422</v>
      </c>
      <c r="G100" s="24">
        <f t="shared" si="7"/>
        <v>0.14680688355233509</v>
      </c>
      <c r="H100" s="25">
        <f t="shared" si="13"/>
        <v>30998.919748810775</v>
      </c>
      <c r="I100" s="25">
        <f t="shared" si="11"/>
        <v>4550.8548018118445</v>
      </c>
      <c r="J100" s="25">
        <f t="shared" si="8"/>
        <v>28201.509302137034</v>
      </c>
      <c r="K100" s="25">
        <f t="shared" si="14"/>
        <v>139605.32656875832</v>
      </c>
      <c r="L100" s="26">
        <f t="shared" si="12"/>
        <v>4.5035545657720562</v>
      </c>
    </row>
    <row r="101" spans="1:12" x14ac:dyDescent="0.25">
      <c r="A101" s="18">
        <v>92</v>
      </c>
      <c r="B101" s="10">
        <v>22</v>
      </c>
      <c r="C101" s="10">
        <v>150</v>
      </c>
      <c r="D101" s="10">
        <v>180</v>
      </c>
      <c r="E101" s="60" t="s">
        <v>99</v>
      </c>
      <c r="F101" s="24">
        <f t="shared" si="10"/>
        <v>0.13333333333333333</v>
      </c>
      <c r="G101" s="24">
        <f t="shared" si="7"/>
        <v>0.12503438445572532</v>
      </c>
      <c r="H101" s="25">
        <f t="shared" si="13"/>
        <v>26448.064946998929</v>
      </c>
      <c r="I101" s="25">
        <f t="shared" si="11"/>
        <v>3306.9175206930568</v>
      </c>
      <c r="J101" s="25">
        <f t="shared" si="8"/>
        <v>24801.881405197928</v>
      </c>
      <c r="K101" s="25">
        <f t="shared" si="14"/>
        <v>111403.81726662129</v>
      </c>
      <c r="L101" s="26">
        <f t="shared" si="12"/>
        <v>4.2121727048792019</v>
      </c>
    </row>
    <row r="102" spans="1:12" x14ac:dyDescent="0.25">
      <c r="A102" s="18">
        <v>93</v>
      </c>
      <c r="B102" s="10">
        <v>25</v>
      </c>
      <c r="C102" s="10">
        <v>117</v>
      </c>
      <c r="D102" s="10">
        <v>129</v>
      </c>
      <c r="E102" s="60" t="s">
        <v>100</v>
      </c>
      <c r="F102" s="24">
        <f t="shared" si="10"/>
        <v>0.2032520325203252</v>
      </c>
      <c r="G102" s="24">
        <f t="shared" si="7"/>
        <v>0.18222238419767484</v>
      </c>
      <c r="H102" s="25">
        <f t="shared" si="13"/>
        <v>23141.147426305874</v>
      </c>
      <c r="I102" s="25">
        <f t="shared" si="11"/>
        <v>4216.8350570913435</v>
      </c>
      <c r="J102" s="25">
        <f t="shared" si="8"/>
        <v>20746.82848088941</v>
      </c>
      <c r="K102" s="25">
        <f t="shared" si="14"/>
        <v>86601.935861423364</v>
      </c>
      <c r="L102" s="26">
        <f t="shared" si="12"/>
        <v>3.7423354281464003</v>
      </c>
    </row>
    <row r="103" spans="1:12" x14ac:dyDescent="0.25">
      <c r="A103" s="18">
        <v>94</v>
      </c>
      <c r="B103" s="10">
        <v>26</v>
      </c>
      <c r="C103" s="10">
        <v>86</v>
      </c>
      <c r="D103" s="10">
        <v>95</v>
      </c>
      <c r="E103" s="60" t="s">
        <v>101</v>
      </c>
      <c r="F103" s="24">
        <f t="shared" si="10"/>
        <v>0.287292817679558</v>
      </c>
      <c r="G103" s="24">
        <f t="shared" si="7"/>
        <v>0.25146040465782044</v>
      </c>
      <c r="H103" s="25">
        <f t="shared" si="13"/>
        <v>18924.312369214531</v>
      </c>
      <c r="I103" s="25">
        <f t="shared" si="11"/>
        <v>4758.7152462336826</v>
      </c>
      <c r="J103" s="25">
        <f t="shared" si="8"/>
        <v>16563.989607082625</v>
      </c>
      <c r="K103" s="25">
        <f t="shared" si="14"/>
        <v>65855.107380533955</v>
      </c>
      <c r="L103" s="26">
        <f t="shared" si="12"/>
        <v>3.4799207546195943</v>
      </c>
    </row>
    <row r="104" spans="1:12" x14ac:dyDescent="0.25">
      <c r="A104" s="18">
        <v>95</v>
      </c>
      <c r="B104" s="10">
        <v>8</v>
      </c>
      <c r="C104" s="10">
        <v>69</v>
      </c>
      <c r="D104" s="10">
        <v>67</v>
      </c>
      <c r="E104" s="60" t="s">
        <v>102</v>
      </c>
      <c r="F104" s="24">
        <f t="shared" si="10"/>
        <v>0.11764705882352941</v>
      </c>
      <c r="G104" s="24">
        <f t="shared" si="7"/>
        <v>0.11098040086120792</v>
      </c>
      <c r="H104" s="25">
        <f t="shared" si="13"/>
        <v>14165.597122980849</v>
      </c>
      <c r="I104" s="25">
        <f t="shared" si="11"/>
        <v>1572.1036471467883</v>
      </c>
      <c r="J104" s="25">
        <f t="shared" si="8"/>
        <v>13362.881000747699</v>
      </c>
      <c r="K104" s="25">
        <f t="shared" si="14"/>
        <v>49291.117773451333</v>
      </c>
      <c r="L104" s="26">
        <f t="shared" si="12"/>
        <v>3.4796357220611864</v>
      </c>
    </row>
    <row r="105" spans="1:12" x14ac:dyDescent="0.25">
      <c r="A105" s="18">
        <v>96</v>
      </c>
      <c r="B105" s="10">
        <v>14</v>
      </c>
      <c r="C105" s="10">
        <v>49</v>
      </c>
      <c r="D105" s="10">
        <v>58</v>
      </c>
      <c r="E105" s="60" t="s">
        <v>103</v>
      </c>
      <c r="F105" s="24">
        <f t="shared" si="10"/>
        <v>0.26168224299065418</v>
      </c>
      <c r="G105" s="24">
        <f t="shared" si="7"/>
        <v>0.23641620058901405</v>
      </c>
      <c r="H105" s="25">
        <f t="shared" si="13"/>
        <v>12593.493475834061</v>
      </c>
      <c r="I105" s="25">
        <f t="shared" si="11"/>
        <v>2977.305879699225</v>
      </c>
      <c r="J105" s="25">
        <f t="shared" si="8"/>
        <v>11377.561754564897</v>
      </c>
      <c r="K105" s="25">
        <f t="shared" si="14"/>
        <v>35928.236772703633</v>
      </c>
      <c r="L105" s="26">
        <f t="shared" si="12"/>
        <v>2.8529205848756058</v>
      </c>
    </row>
    <row r="106" spans="1:12" x14ac:dyDescent="0.25">
      <c r="A106" s="18">
        <v>97</v>
      </c>
      <c r="B106" s="10">
        <v>7</v>
      </c>
      <c r="C106" s="10">
        <v>35</v>
      </c>
      <c r="D106" s="10">
        <v>40</v>
      </c>
      <c r="E106" s="60" t="s">
        <v>104</v>
      </c>
      <c r="F106" s="24">
        <f t="shared" si="10"/>
        <v>0.18666666666666668</v>
      </c>
      <c r="G106" s="24">
        <f t="shared" si="7"/>
        <v>0.1633575102448496</v>
      </c>
      <c r="H106" s="25">
        <f t="shared" si="13"/>
        <v>9616.187596134836</v>
      </c>
      <c r="I106" s="25">
        <f t="shared" si="11"/>
        <v>1570.8764637519921</v>
      </c>
      <c r="J106" s="25">
        <f t="shared" si="8"/>
        <v>8415.4096272428123</v>
      </c>
      <c r="K106" s="25">
        <f t="shared" si="14"/>
        <v>24550.67501813874</v>
      </c>
      <c r="L106" s="26">
        <f t="shared" si="12"/>
        <v>2.553056996101732</v>
      </c>
    </row>
    <row r="107" spans="1:12" x14ac:dyDescent="0.25">
      <c r="A107" s="18">
        <v>98</v>
      </c>
      <c r="B107" s="10">
        <v>7</v>
      </c>
      <c r="C107" s="10">
        <v>27</v>
      </c>
      <c r="D107" s="10">
        <v>29</v>
      </c>
      <c r="E107" s="60" t="s">
        <v>105</v>
      </c>
      <c r="F107" s="24">
        <f t="shared" si="10"/>
        <v>0.25</v>
      </c>
      <c r="G107" s="24">
        <f t="shared" si="7"/>
        <v>0.22275683863494608</v>
      </c>
      <c r="H107" s="25">
        <f t="shared" si="13"/>
        <v>8045.3111323828434</v>
      </c>
      <c r="I107" s="25">
        <f t="shared" si="11"/>
        <v>1792.1480736841404</v>
      </c>
      <c r="J107" s="25">
        <f t="shared" si="8"/>
        <v>7168.5922947365616</v>
      </c>
      <c r="K107" s="25">
        <f t="shared" si="14"/>
        <v>16135.265390895929</v>
      </c>
      <c r="L107" s="26">
        <f t="shared" si="12"/>
        <v>2.0055489620470426</v>
      </c>
    </row>
    <row r="108" spans="1:12" x14ac:dyDescent="0.25">
      <c r="A108" s="18">
        <v>99</v>
      </c>
      <c r="B108" s="10">
        <v>12</v>
      </c>
      <c r="C108" s="10">
        <v>16</v>
      </c>
      <c r="D108" s="10">
        <v>12</v>
      </c>
      <c r="E108" s="60" t="s">
        <v>106</v>
      </c>
      <c r="F108" s="24">
        <f t="shared" si="10"/>
        <v>0.8571428571428571</v>
      </c>
      <c r="G108" s="24">
        <f t="shared" si="7"/>
        <v>0.59179768409839628</v>
      </c>
      <c r="H108" s="25">
        <f t="shared" si="13"/>
        <v>6253.163058698703</v>
      </c>
      <c r="I108" s="25">
        <f t="shared" si="11"/>
        <v>3700.6074164275365</v>
      </c>
      <c r="J108" s="25">
        <f t="shared" si="8"/>
        <v>4317.3753191654587</v>
      </c>
      <c r="K108" s="25">
        <f t="shared" si="14"/>
        <v>8966.6730961593676</v>
      </c>
      <c r="L108" s="26">
        <f t="shared" si="12"/>
        <v>1.4339419925546211</v>
      </c>
    </row>
    <row r="109" spans="1:12" x14ac:dyDescent="0.25">
      <c r="A109" s="18" t="s">
        <v>25</v>
      </c>
      <c r="B109" s="25">
        <v>14</v>
      </c>
      <c r="C109" s="25">
        <v>25</v>
      </c>
      <c r="D109" s="13">
        <v>26</v>
      </c>
      <c r="E109" s="23"/>
      <c r="F109" s="24">
        <f>B109/((C109+D109)/2)</f>
        <v>0.5490196078431373</v>
      </c>
      <c r="G109" s="24">
        <v>1</v>
      </c>
      <c r="H109" s="25">
        <f>H108-I108</f>
        <v>2552.5556422711666</v>
      </c>
      <c r="I109" s="25">
        <f>H109*G109</f>
        <v>2552.5556422711666</v>
      </c>
      <c r="J109" s="25">
        <f>H109/F109</f>
        <v>4649.2977769939098</v>
      </c>
      <c r="K109" s="25">
        <f>J109</f>
        <v>4649.2977769939098</v>
      </c>
      <c r="L109" s="26">
        <f>K109/H109</f>
        <v>1.8214285714285712</v>
      </c>
    </row>
    <row r="110" spans="1:12" x14ac:dyDescent="0.25">
      <c r="A110" s="27"/>
      <c r="B110" s="27"/>
      <c r="C110" s="27"/>
      <c r="D110" s="27"/>
      <c r="E110" s="28"/>
      <c r="F110" s="28"/>
      <c r="G110" s="28"/>
      <c r="H110" s="27"/>
      <c r="I110" s="27"/>
      <c r="J110" s="27"/>
      <c r="K110" s="27"/>
      <c r="L110" s="28"/>
    </row>
    <row r="111" spans="1:12" x14ac:dyDescent="0.25">
      <c r="A111" s="15"/>
      <c r="B111" s="15"/>
      <c r="C111" s="15"/>
      <c r="D111" s="15"/>
      <c r="E111" s="16"/>
      <c r="F111" s="16"/>
      <c r="G111" s="16"/>
      <c r="H111" s="15"/>
      <c r="I111" s="15"/>
      <c r="J111" s="15"/>
      <c r="K111" s="15"/>
      <c r="L111" s="16"/>
    </row>
    <row r="112" spans="1:12" s="32" customFormat="1" ht="10" x14ac:dyDescent="0.2">
      <c r="A112" s="29" t="s">
        <v>11</v>
      </c>
      <c r="B112" s="30"/>
      <c r="C112" s="30"/>
      <c r="D112" s="30"/>
      <c r="E112" s="31"/>
      <c r="F112" s="31"/>
      <c r="G112" s="31"/>
      <c r="H112" s="30"/>
      <c r="I112" s="30"/>
      <c r="J112" s="30"/>
      <c r="K112" s="30"/>
      <c r="L112" s="31"/>
    </row>
    <row r="113" spans="1:12" s="32" customFormat="1" ht="10" x14ac:dyDescent="0.2">
      <c r="A113" s="33" t="s">
        <v>12</v>
      </c>
      <c r="B113" s="34"/>
      <c r="C113" s="34"/>
      <c r="D113" s="34"/>
      <c r="H113" s="34"/>
      <c r="I113" s="34"/>
      <c r="J113" s="34"/>
      <c r="K113" s="34"/>
      <c r="L113" s="31"/>
    </row>
    <row r="114" spans="1:12" s="32" customFormat="1" ht="10" x14ac:dyDescent="0.2">
      <c r="A114" s="35" t="s">
        <v>13</v>
      </c>
      <c r="B114" s="36"/>
      <c r="C114" s="36"/>
      <c r="D114" s="36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ht="10" x14ac:dyDescent="0.2">
      <c r="A115" s="33" t="s">
        <v>14</v>
      </c>
      <c r="B115" s="36"/>
      <c r="C115" s="36"/>
      <c r="D115" s="36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ht="10" x14ac:dyDescent="0.2">
      <c r="A116" s="33" t="s">
        <v>15</v>
      </c>
      <c r="B116" s="36"/>
      <c r="C116" s="36"/>
      <c r="D116" s="36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ht="10" x14ac:dyDescent="0.2">
      <c r="A117" s="33" t="s">
        <v>16</v>
      </c>
      <c r="B117" s="36"/>
      <c r="C117" s="36"/>
      <c r="D117" s="36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ht="10" x14ac:dyDescent="0.2">
      <c r="A118" s="33" t="s">
        <v>17</v>
      </c>
      <c r="B118" s="36"/>
      <c r="C118" s="36"/>
      <c r="D118" s="36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ht="10" x14ac:dyDescent="0.2">
      <c r="A119" s="33" t="s">
        <v>18</v>
      </c>
      <c r="B119" s="36"/>
      <c r="C119" s="36"/>
      <c r="D119" s="36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ht="10" x14ac:dyDescent="0.2">
      <c r="A120" s="33" t="s">
        <v>19</v>
      </c>
      <c r="B120" s="36"/>
      <c r="C120" s="36"/>
      <c r="D120" s="36"/>
      <c r="E120" s="37"/>
      <c r="F120" s="37"/>
      <c r="G120" s="37"/>
      <c r="H120" s="36"/>
      <c r="I120" s="36"/>
      <c r="J120" s="36"/>
      <c r="K120" s="36"/>
      <c r="L120" s="31"/>
    </row>
    <row r="121" spans="1:12" s="32" customFormat="1" ht="10" x14ac:dyDescent="0.2">
      <c r="A121" s="33" t="s">
        <v>20</v>
      </c>
      <c r="B121" s="36"/>
      <c r="C121" s="36"/>
      <c r="D121" s="36"/>
      <c r="E121" s="37"/>
      <c r="F121" s="37"/>
      <c r="G121" s="37"/>
      <c r="H121" s="36"/>
      <c r="I121" s="36"/>
      <c r="J121" s="36"/>
      <c r="K121" s="36"/>
      <c r="L121" s="31"/>
    </row>
    <row r="122" spans="1:12" s="32" customFormat="1" ht="10" x14ac:dyDescent="0.2">
      <c r="A122" s="33" t="s">
        <v>21</v>
      </c>
      <c r="B122" s="36"/>
      <c r="C122" s="36"/>
      <c r="D122" s="36"/>
      <c r="E122" s="37"/>
      <c r="F122" s="37"/>
      <c r="G122" s="37"/>
      <c r="H122" s="36"/>
      <c r="I122" s="36"/>
      <c r="J122" s="36"/>
      <c r="K122" s="36"/>
      <c r="L122" s="31"/>
    </row>
    <row r="123" spans="1:12" s="32" customFormat="1" ht="10" x14ac:dyDescent="0.2">
      <c r="A123" s="33" t="s">
        <v>22</v>
      </c>
      <c r="B123" s="36"/>
      <c r="C123" s="36"/>
      <c r="D123" s="36"/>
      <c r="E123" s="37"/>
      <c r="F123" s="37"/>
      <c r="G123" s="37"/>
      <c r="H123" s="36"/>
      <c r="I123" s="36"/>
      <c r="J123" s="36"/>
      <c r="K123" s="36"/>
      <c r="L123" s="31"/>
    </row>
    <row r="124" spans="1:12" s="32" customFormat="1" ht="10" x14ac:dyDescent="0.2">
      <c r="A124" s="33" t="s">
        <v>23</v>
      </c>
      <c r="B124" s="36"/>
      <c r="C124" s="36"/>
      <c r="D124" s="36"/>
      <c r="E124" s="37"/>
      <c r="F124" s="37"/>
      <c r="G124" s="37"/>
      <c r="H124" s="36"/>
      <c r="I124" s="36"/>
      <c r="J124" s="36"/>
      <c r="K124" s="36"/>
      <c r="L124" s="31"/>
    </row>
    <row r="125" spans="1:12" s="32" customFormat="1" ht="10" x14ac:dyDescent="0.2">
      <c r="A125" s="30"/>
      <c r="B125" s="30"/>
      <c r="C125" s="30"/>
      <c r="D125" s="30"/>
      <c r="E125" s="31"/>
      <c r="F125" s="31"/>
      <c r="G125" s="31"/>
      <c r="H125" s="30"/>
      <c r="I125" s="30"/>
      <c r="J125" s="30"/>
      <c r="K125" s="30"/>
      <c r="L125" s="31"/>
    </row>
    <row r="126" spans="1:12" s="32" customFormat="1" ht="10" x14ac:dyDescent="0.2">
      <c r="A126" s="7" t="s">
        <v>313</v>
      </c>
      <c r="B126" s="34"/>
      <c r="C126" s="34"/>
      <c r="D126" s="34"/>
      <c r="H126" s="34"/>
      <c r="I126" s="34"/>
      <c r="J126" s="34"/>
      <c r="K126" s="34"/>
      <c r="L126" s="31"/>
    </row>
    <row r="127" spans="1:12" s="32" customFormat="1" ht="10" x14ac:dyDescent="0.2">
      <c r="A127" s="34"/>
      <c r="B127" s="34"/>
      <c r="C127" s="34"/>
      <c r="D127" s="34"/>
      <c r="H127" s="34"/>
      <c r="I127" s="34"/>
      <c r="J127" s="34"/>
      <c r="K127" s="34"/>
      <c r="L127" s="31"/>
    </row>
    <row r="128" spans="1:12" s="32" customFormat="1" ht="10" x14ac:dyDescent="0.2">
      <c r="A128" s="34"/>
      <c r="B128" s="34"/>
      <c r="C128" s="34"/>
      <c r="D128" s="34"/>
      <c r="H128" s="34"/>
      <c r="I128" s="34"/>
      <c r="J128" s="34"/>
      <c r="K128" s="34"/>
      <c r="L128" s="31"/>
    </row>
    <row r="129" spans="1:12" s="32" customFormat="1" ht="10" x14ac:dyDescent="0.2">
      <c r="A129" s="34"/>
      <c r="B129" s="34"/>
      <c r="C129" s="34"/>
      <c r="D129" s="34"/>
      <c r="H129" s="34"/>
      <c r="I129" s="34"/>
      <c r="J129" s="34"/>
      <c r="K129" s="34"/>
      <c r="L129" s="31"/>
    </row>
    <row r="130" spans="1:12" s="32" customFormat="1" ht="10" x14ac:dyDescent="0.2">
      <c r="A130" s="34"/>
      <c r="B130" s="34"/>
      <c r="C130" s="34"/>
      <c r="D130" s="34"/>
      <c r="H130" s="34"/>
      <c r="I130" s="34"/>
      <c r="J130" s="34"/>
      <c r="K130" s="34"/>
      <c r="L130" s="31"/>
    </row>
    <row r="131" spans="1:12" s="32" customFormat="1" ht="10" x14ac:dyDescent="0.2">
      <c r="A131" s="34"/>
      <c r="B131" s="34"/>
      <c r="C131" s="34"/>
      <c r="D131" s="34"/>
      <c r="H131" s="34"/>
      <c r="I131" s="34"/>
      <c r="J131" s="34"/>
      <c r="K131" s="34"/>
      <c r="L131" s="31"/>
    </row>
    <row r="132" spans="1:12" s="32" customFormat="1" ht="10" x14ac:dyDescent="0.2">
      <c r="A132" s="34"/>
      <c r="B132" s="34"/>
      <c r="C132" s="34"/>
      <c r="D132" s="34"/>
      <c r="H132" s="34"/>
      <c r="I132" s="34"/>
      <c r="J132" s="34"/>
      <c r="K132" s="34"/>
      <c r="L132" s="31"/>
    </row>
    <row r="133" spans="1:12" s="32" customFormat="1" ht="10" x14ac:dyDescent="0.2">
      <c r="A133" s="34"/>
      <c r="B133" s="34"/>
      <c r="C133" s="34"/>
      <c r="D133" s="34"/>
      <c r="H133" s="34"/>
      <c r="I133" s="34"/>
      <c r="J133" s="34"/>
      <c r="K133" s="34"/>
      <c r="L133" s="31"/>
    </row>
    <row r="134" spans="1:12" s="32" customFormat="1" ht="10" x14ac:dyDescent="0.2">
      <c r="A134" s="34"/>
      <c r="B134" s="34"/>
      <c r="C134" s="34"/>
      <c r="D134" s="34"/>
      <c r="H134" s="34"/>
      <c r="I134" s="34"/>
      <c r="J134" s="34"/>
      <c r="K134" s="34"/>
      <c r="L134" s="31"/>
    </row>
    <row r="135" spans="1:12" s="32" customFormat="1" ht="10" x14ac:dyDescent="0.2">
      <c r="A135" s="34"/>
      <c r="B135" s="34"/>
      <c r="C135" s="34"/>
      <c r="D135" s="34"/>
      <c r="H135" s="34"/>
      <c r="I135" s="34"/>
      <c r="J135" s="34"/>
      <c r="K135" s="34"/>
      <c r="L135" s="31"/>
    </row>
    <row r="136" spans="1:12" s="32" customFormat="1" ht="10" x14ac:dyDescent="0.2">
      <c r="A136" s="34"/>
      <c r="B136" s="34"/>
      <c r="C136" s="34"/>
      <c r="D136" s="34"/>
      <c r="H136" s="34"/>
      <c r="I136" s="34"/>
      <c r="J136" s="34"/>
      <c r="K136" s="34"/>
      <c r="L136" s="31"/>
    </row>
    <row r="137" spans="1:12" s="32" customFormat="1" ht="10" x14ac:dyDescent="0.2">
      <c r="A137" s="34"/>
      <c r="B137" s="34"/>
      <c r="C137" s="34"/>
      <c r="D137" s="34"/>
      <c r="H137" s="34"/>
      <c r="I137" s="34"/>
      <c r="J137" s="34"/>
      <c r="K137" s="34"/>
      <c r="L137" s="31"/>
    </row>
    <row r="138" spans="1:12" s="32" customFormat="1" ht="10" x14ac:dyDescent="0.2">
      <c r="A138" s="34"/>
      <c r="B138" s="34"/>
      <c r="C138" s="34"/>
      <c r="D138" s="34"/>
      <c r="H138" s="34"/>
      <c r="I138" s="34"/>
      <c r="J138" s="34"/>
      <c r="K138" s="34"/>
      <c r="L138" s="31"/>
    </row>
    <row r="139" spans="1:12" s="32" customFormat="1" ht="10" x14ac:dyDescent="0.2">
      <c r="A139" s="34"/>
      <c r="B139" s="34"/>
      <c r="C139" s="34"/>
      <c r="D139" s="34"/>
      <c r="H139" s="34"/>
      <c r="I139" s="34"/>
      <c r="J139" s="34"/>
      <c r="K139" s="34"/>
      <c r="L139" s="31"/>
    </row>
    <row r="140" spans="1:12" s="32" customFormat="1" ht="10" x14ac:dyDescent="0.2">
      <c r="A140" s="34"/>
      <c r="B140" s="34"/>
      <c r="C140" s="34"/>
      <c r="D140" s="34"/>
      <c r="H140" s="34"/>
      <c r="I140" s="34"/>
      <c r="J140" s="34"/>
      <c r="K140" s="34"/>
      <c r="L140" s="31"/>
    </row>
    <row r="141" spans="1:12" s="32" customFormat="1" ht="10" x14ac:dyDescent="0.2">
      <c r="A141" s="34"/>
      <c r="B141" s="34"/>
      <c r="C141" s="34"/>
      <c r="D141" s="34"/>
      <c r="H141" s="34"/>
      <c r="I141" s="34"/>
      <c r="J141" s="34"/>
      <c r="K141" s="34"/>
      <c r="L141" s="31"/>
    </row>
    <row r="142" spans="1:12" s="32" customFormat="1" ht="10" x14ac:dyDescent="0.2">
      <c r="A142" s="34"/>
      <c r="B142" s="34"/>
      <c r="C142" s="34"/>
      <c r="D142" s="34"/>
      <c r="H142" s="34"/>
      <c r="I142" s="34"/>
      <c r="J142" s="34"/>
      <c r="K142" s="34"/>
      <c r="L142" s="31"/>
    </row>
    <row r="143" spans="1:12" s="32" customFormat="1" ht="10" x14ac:dyDescent="0.2">
      <c r="A143" s="34"/>
      <c r="B143" s="34"/>
      <c r="C143" s="34"/>
      <c r="D143" s="34"/>
      <c r="H143" s="34"/>
      <c r="I143" s="34"/>
      <c r="J143" s="34"/>
      <c r="K143" s="34"/>
      <c r="L143" s="31"/>
    </row>
    <row r="144" spans="1:12" s="32" customFormat="1" ht="10" x14ac:dyDescent="0.2">
      <c r="A144" s="34"/>
      <c r="B144" s="34"/>
      <c r="C144" s="34"/>
      <c r="D144" s="34"/>
      <c r="H144" s="34"/>
      <c r="I144" s="34"/>
      <c r="J144" s="34"/>
      <c r="K144" s="34"/>
      <c r="L144" s="31"/>
    </row>
    <row r="145" spans="1:12" s="32" customFormat="1" ht="10" x14ac:dyDescent="0.2">
      <c r="A145" s="34"/>
      <c r="B145" s="34"/>
      <c r="C145" s="34"/>
      <c r="D145" s="34"/>
      <c r="H145" s="34"/>
      <c r="I145" s="34"/>
      <c r="J145" s="34"/>
      <c r="K145" s="34"/>
      <c r="L145" s="31"/>
    </row>
    <row r="146" spans="1:12" s="32" customFormat="1" ht="10" x14ac:dyDescent="0.2">
      <c r="A146" s="34"/>
      <c r="B146" s="34"/>
      <c r="C146" s="34"/>
      <c r="D146" s="34"/>
      <c r="H146" s="34"/>
      <c r="I146" s="34"/>
      <c r="J146" s="34"/>
      <c r="K146" s="34"/>
      <c r="L146" s="31"/>
    </row>
    <row r="147" spans="1:12" s="32" customFormat="1" ht="10" x14ac:dyDescent="0.2">
      <c r="A147" s="34"/>
      <c r="B147" s="34"/>
      <c r="C147" s="34"/>
      <c r="D147" s="34"/>
      <c r="H147" s="34"/>
      <c r="I147" s="34"/>
      <c r="J147" s="34"/>
      <c r="K147" s="34"/>
      <c r="L147" s="31"/>
    </row>
    <row r="148" spans="1:12" s="32" customFormat="1" ht="10" x14ac:dyDescent="0.2">
      <c r="A148" s="34"/>
      <c r="B148" s="34"/>
      <c r="C148" s="34"/>
      <c r="D148" s="34"/>
      <c r="H148" s="34"/>
      <c r="I148" s="34"/>
      <c r="J148" s="34"/>
      <c r="K148" s="34"/>
      <c r="L148" s="31"/>
    </row>
    <row r="149" spans="1:12" s="32" customFormat="1" ht="10" x14ac:dyDescent="0.2">
      <c r="A149" s="34"/>
      <c r="B149" s="34"/>
      <c r="C149" s="34"/>
      <c r="D149" s="34"/>
      <c r="H149" s="34"/>
      <c r="I149" s="34"/>
      <c r="J149" s="34"/>
      <c r="K149" s="34"/>
      <c r="L149" s="31"/>
    </row>
    <row r="150" spans="1:12" s="32" customFormat="1" ht="10" x14ac:dyDescent="0.2">
      <c r="A150" s="34"/>
      <c r="B150" s="34"/>
      <c r="C150" s="34"/>
      <c r="D150" s="34"/>
      <c r="H150" s="34"/>
      <c r="I150" s="34"/>
      <c r="J150" s="34"/>
      <c r="K150" s="34"/>
      <c r="L150" s="31"/>
    </row>
    <row r="151" spans="1:12" s="32" customFormat="1" ht="10" x14ac:dyDescent="0.2">
      <c r="A151" s="34"/>
      <c r="B151" s="34"/>
      <c r="C151" s="34"/>
      <c r="D151" s="34"/>
      <c r="H151" s="34"/>
      <c r="I151" s="34"/>
      <c r="J151" s="34"/>
      <c r="K151" s="34"/>
      <c r="L151" s="31"/>
    </row>
    <row r="152" spans="1:12" s="32" customFormat="1" ht="10" x14ac:dyDescent="0.2">
      <c r="A152" s="34"/>
      <c r="B152" s="34"/>
      <c r="C152" s="34"/>
      <c r="D152" s="34"/>
      <c r="H152" s="34"/>
      <c r="I152" s="34"/>
      <c r="J152" s="34"/>
      <c r="K152" s="34"/>
      <c r="L152" s="31"/>
    </row>
    <row r="153" spans="1:12" s="32" customFormat="1" ht="10" x14ac:dyDescent="0.2">
      <c r="A153" s="34"/>
      <c r="B153" s="34"/>
      <c r="C153" s="34"/>
      <c r="D153" s="34"/>
      <c r="H153" s="34"/>
      <c r="I153" s="34"/>
      <c r="J153" s="34"/>
      <c r="K153" s="34"/>
      <c r="L153" s="31"/>
    </row>
    <row r="154" spans="1:12" s="32" customFormat="1" ht="10" x14ac:dyDescent="0.2">
      <c r="A154" s="34"/>
      <c r="B154" s="34"/>
      <c r="C154" s="34"/>
      <c r="D154" s="34"/>
      <c r="H154" s="34"/>
      <c r="I154" s="34"/>
      <c r="J154" s="34"/>
      <c r="K154" s="34"/>
      <c r="L154" s="31"/>
    </row>
    <row r="155" spans="1:12" s="32" customFormat="1" ht="10" x14ac:dyDescent="0.2">
      <c r="A155" s="34"/>
      <c r="B155" s="34"/>
      <c r="C155" s="34"/>
      <c r="D155" s="34"/>
      <c r="H155" s="34"/>
      <c r="I155" s="34"/>
      <c r="J155" s="34"/>
      <c r="K155" s="34"/>
      <c r="L155" s="31"/>
    </row>
    <row r="156" spans="1:12" s="32" customFormat="1" ht="10" x14ac:dyDescent="0.2">
      <c r="A156" s="34"/>
      <c r="B156" s="34"/>
      <c r="C156" s="34"/>
      <c r="D156" s="34"/>
      <c r="H156" s="34"/>
      <c r="I156" s="34"/>
      <c r="J156" s="34"/>
      <c r="K156" s="34"/>
      <c r="L156" s="31"/>
    </row>
    <row r="157" spans="1:12" s="32" customFormat="1" ht="10" x14ac:dyDescent="0.2">
      <c r="A157" s="34"/>
      <c r="B157" s="34"/>
      <c r="C157" s="34"/>
      <c r="D157" s="34"/>
      <c r="H157" s="34"/>
      <c r="I157" s="34"/>
      <c r="J157" s="34"/>
      <c r="K157" s="34"/>
      <c r="L157" s="31"/>
    </row>
    <row r="158" spans="1:12" s="32" customFormat="1" ht="10" x14ac:dyDescent="0.2">
      <c r="A158" s="34"/>
      <c r="B158" s="34"/>
      <c r="C158" s="34"/>
      <c r="D158" s="34"/>
      <c r="H158" s="34"/>
      <c r="I158" s="34"/>
      <c r="J158" s="34"/>
      <c r="K158" s="34"/>
      <c r="L158" s="31"/>
    </row>
    <row r="159" spans="1:12" s="32" customFormat="1" ht="10" x14ac:dyDescent="0.2">
      <c r="A159" s="34"/>
      <c r="B159" s="34"/>
      <c r="C159" s="34"/>
      <c r="D159" s="34"/>
      <c r="H159" s="34"/>
      <c r="I159" s="34"/>
      <c r="J159" s="34"/>
      <c r="K159" s="34"/>
      <c r="L159" s="31"/>
    </row>
    <row r="160" spans="1:12" s="32" customFormat="1" ht="10" x14ac:dyDescent="0.2">
      <c r="A160" s="34"/>
      <c r="B160" s="34"/>
      <c r="C160" s="34"/>
      <c r="D160" s="34"/>
      <c r="H160" s="34"/>
      <c r="I160" s="34"/>
      <c r="J160" s="34"/>
      <c r="K160" s="34"/>
      <c r="L160" s="31"/>
    </row>
    <row r="161" spans="1:12" s="32" customFormat="1" ht="10" x14ac:dyDescent="0.2">
      <c r="A161" s="34"/>
      <c r="B161" s="34"/>
      <c r="C161" s="34"/>
      <c r="D161" s="34"/>
      <c r="H161" s="34"/>
      <c r="I161" s="34"/>
      <c r="J161" s="34"/>
      <c r="K161" s="34"/>
      <c r="L161" s="31"/>
    </row>
    <row r="162" spans="1:12" s="32" customFormat="1" ht="10" x14ac:dyDescent="0.2">
      <c r="A162" s="34"/>
      <c r="B162" s="34"/>
      <c r="C162" s="34"/>
      <c r="D162" s="34"/>
      <c r="H162" s="34"/>
      <c r="I162" s="34"/>
      <c r="J162" s="34"/>
      <c r="K162" s="34"/>
      <c r="L162" s="31"/>
    </row>
    <row r="163" spans="1:12" s="32" customFormat="1" ht="10" x14ac:dyDescent="0.2">
      <c r="A163" s="34"/>
      <c r="B163" s="34"/>
      <c r="C163" s="34"/>
      <c r="D163" s="34"/>
      <c r="H163" s="34"/>
      <c r="I163" s="34"/>
      <c r="J163" s="34"/>
      <c r="K163" s="34"/>
      <c r="L163" s="31"/>
    </row>
    <row r="164" spans="1:12" s="32" customFormat="1" ht="10" x14ac:dyDescent="0.2">
      <c r="A164" s="34"/>
      <c r="B164" s="34"/>
      <c r="C164" s="34"/>
      <c r="D164" s="34"/>
      <c r="H164" s="34"/>
      <c r="I164" s="34"/>
      <c r="J164" s="34"/>
      <c r="K164" s="34"/>
      <c r="L164" s="31"/>
    </row>
    <row r="165" spans="1:12" s="32" customFormat="1" ht="10" x14ac:dyDescent="0.2">
      <c r="A165" s="34"/>
      <c r="B165" s="34"/>
      <c r="C165" s="34"/>
      <c r="D165" s="34"/>
      <c r="H165" s="34"/>
      <c r="I165" s="34"/>
      <c r="J165" s="34"/>
      <c r="K165" s="34"/>
      <c r="L165" s="31"/>
    </row>
    <row r="166" spans="1:12" s="32" customFormat="1" ht="10" x14ac:dyDescent="0.2">
      <c r="A166" s="34"/>
      <c r="B166" s="34"/>
      <c r="C166" s="34"/>
      <c r="D166" s="34"/>
      <c r="H166" s="34"/>
      <c r="I166" s="34"/>
      <c r="J166" s="34"/>
      <c r="K166" s="34"/>
      <c r="L166" s="31"/>
    </row>
    <row r="167" spans="1:12" s="32" customFormat="1" ht="10" x14ac:dyDescent="0.2">
      <c r="A167" s="34"/>
      <c r="B167" s="34"/>
      <c r="C167" s="34"/>
      <c r="D167" s="34"/>
      <c r="H167" s="34"/>
      <c r="I167" s="34"/>
      <c r="J167" s="34"/>
      <c r="K167" s="34"/>
      <c r="L167" s="31"/>
    </row>
    <row r="168" spans="1:12" s="32" customFormat="1" ht="10" x14ac:dyDescent="0.2">
      <c r="A168" s="34"/>
      <c r="B168" s="34"/>
      <c r="C168" s="34"/>
      <c r="D168" s="34"/>
      <c r="H168" s="34"/>
      <c r="I168" s="34"/>
      <c r="J168" s="34"/>
      <c r="K168" s="34"/>
      <c r="L168" s="31"/>
    </row>
    <row r="169" spans="1:12" s="32" customFormat="1" ht="10" x14ac:dyDescent="0.2">
      <c r="A169" s="34"/>
      <c r="B169" s="34"/>
      <c r="C169" s="34"/>
      <c r="D169" s="34"/>
      <c r="H169" s="34"/>
      <c r="I169" s="34"/>
      <c r="J169" s="34"/>
      <c r="K169" s="34"/>
      <c r="L169" s="31"/>
    </row>
    <row r="170" spans="1:12" s="32" customFormat="1" ht="10" x14ac:dyDescent="0.2">
      <c r="A170" s="34"/>
      <c r="B170" s="34"/>
      <c r="C170" s="34"/>
      <c r="D170" s="34"/>
      <c r="H170" s="34"/>
      <c r="I170" s="34"/>
      <c r="J170" s="34"/>
      <c r="K170" s="34"/>
      <c r="L170" s="31"/>
    </row>
    <row r="171" spans="1:12" s="32" customFormat="1" ht="10" x14ac:dyDescent="0.2">
      <c r="A171" s="34"/>
      <c r="B171" s="34"/>
      <c r="C171" s="34"/>
      <c r="D171" s="34"/>
      <c r="H171" s="34"/>
      <c r="I171" s="34"/>
      <c r="J171" s="34"/>
      <c r="K171" s="34"/>
      <c r="L171" s="31"/>
    </row>
    <row r="172" spans="1:12" s="32" customFormat="1" ht="10" x14ac:dyDescent="0.2">
      <c r="A172" s="34"/>
      <c r="B172" s="34"/>
      <c r="C172" s="34"/>
      <c r="D172" s="34"/>
      <c r="H172" s="34"/>
      <c r="I172" s="34"/>
      <c r="J172" s="34"/>
      <c r="K172" s="34"/>
      <c r="L172" s="31"/>
    </row>
    <row r="173" spans="1:12" s="32" customFormat="1" ht="10" x14ac:dyDescent="0.2">
      <c r="A173" s="34"/>
      <c r="B173" s="34"/>
      <c r="C173" s="34"/>
      <c r="D173" s="34"/>
      <c r="H173" s="34"/>
      <c r="I173" s="34"/>
      <c r="J173" s="34"/>
      <c r="K173" s="34"/>
      <c r="L173" s="31"/>
    </row>
    <row r="174" spans="1:12" s="32" customFormat="1" ht="10" x14ac:dyDescent="0.2">
      <c r="A174" s="34"/>
      <c r="B174" s="34"/>
      <c r="C174" s="34"/>
      <c r="D174" s="34"/>
      <c r="H174" s="34"/>
      <c r="I174" s="34"/>
      <c r="J174" s="34"/>
      <c r="K174" s="34"/>
      <c r="L174" s="31"/>
    </row>
    <row r="175" spans="1:12" s="32" customFormat="1" ht="10" x14ac:dyDescent="0.2">
      <c r="A175" s="34"/>
      <c r="B175" s="34"/>
      <c r="C175" s="34"/>
      <c r="D175" s="34"/>
      <c r="H175" s="34"/>
      <c r="I175" s="34"/>
      <c r="J175" s="34"/>
      <c r="K175" s="34"/>
      <c r="L175" s="31"/>
    </row>
    <row r="176" spans="1:12" s="32" customFormat="1" ht="10" x14ac:dyDescent="0.2">
      <c r="A176" s="34"/>
      <c r="B176" s="34"/>
      <c r="C176" s="34"/>
      <c r="D176" s="34"/>
      <c r="H176" s="34"/>
      <c r="I176" s="34"/>
      <c r="J176" s="34"/>
      <c r="K176" s="34"/>
      <c r="L176" s="31"/>
    </row>
    <row r="177" spans="1:12" s="32" customFormat="1" ht="10" x14ac:dyDescent="0.2">
      <c r="A177" s="34"/>
      <c r="B177" s="34"/>
      <c r="C177" s="34"/>
      <c r="D177" s="34"/>
      <c r="H177" s="34"/>
      <c r="I177" s="34"/>
      <c r="J177" s="34"/>
      <c r="K177" s="34"/>
      <c r="L177" s="31"/>
    </row>
    <row r="178" spans="1:12" s="32" customFormat="1" ht="10" x14ac:dyDescent="0.2">
      <c r="A178" s="34"/>
      <c r="B178" s="34"/>
      <c r="C178" s="34"/>
      <c r="D178" s="34"/>
      <c r="H178" s="34"/>
      <c r="I178" s="34"/>
      <c r="J178" s="34"/>
      <c r="K178" s="34"/>
      <c r="L178" s="31"/>
    </row>
    <row r="179" spans="1:12" s="32" customFormat="1" ht="10" x14ac:dyDescent="0.2">
      <c r="A179" s="34"/>
      <c r="B179" s="34"/>
      <c r="C179" s="34"/>
      <c r="D179" s="34"/>
      <c r="H179" s="34"/>
      <c r="I179" s="34"/>
      <c r="J179" s="34"/>
      <c r="K179" s="34"/>
      <c r="L179" s="31"/>
    </row>
    <row r="180" spans="1:12" s="32" customFormat="1" ht="10" x14ac:dyDescent="0.2">
      <c r="A180" s="34"/>
      <c r="B180" s="34"/>
      <c r="C180" s="34"/>
      <c r="D180" s="34"/>
      <c r="H180" s="34"/>
      <c r="I180" s="34"/>
      <c r="J180" s="34"/>
      <c r="K180" s="34"/>
      <c r="L180" s="31"/>
    </row>
    <row r="181" spans="1:12" s="32" customFormat="1" ht="10" x14ac:dyDescent="0.2">
      <c r="A181" s="34"/>
      <c r="B181" s="34"/>
      <c r="C181" s="34"/>
      <c r="D181" s="34"/>
      <c r="H181" s="34"/>
      <c r="I181" s="34"/>
      <c r="J181" s="34"/>
      <c r="K181" s="34"/>
      <c r="L181" s="31"/>
    </row>
    <row r="182" spans="1:12" s="32" customFormat="1" ht="10" x14ac:dyDescent="0.2">
      <c r="A182" s="34"/>
      <c r="B182" s="34"/>
      <c r="C182" s="34"/>
      <c r="D182" s="34"/>
      <c r="H182" s="34"/>
      <c r="I182" s="34"/>
      <c r="J182" s="34"/>
      <c r="K182" s="34"/>
      <c r="L182" s="31"/>
    </row>
    <row r="183" spans="1:12" s="32" customFormat="1" ht="10" x14ac:dyDescent="0.2">
      <c r="A183" s="34"/>
      <c r="B183" s="34"/>
      <c r="C183" s="34"/>
      <c r="D183" s="34"/>
      <c r="H183" s="34"/>
      <c r="I183" s="34"/>
      <c r="J183" s="34"/>
      <c r="K183" s="34"/>
      <c r="L183" s="31"/>
    </row>
    <row r="184" spans="1:12" s="32" customFormat="1" ht="10" x14ac:dyDescent="0.2">
      <c r="A184" s="34"/>
      <c r="B184" s="34"/>
      <c r="C184" s="34"/>
      <c r="D184" s="34"/>
      <c r="H184" s="34"/>
      <c r="I184" s="34"/>
      <c r="J184" s="34"/>
      <c r="K184" s="34"/>
      <c r="L184" s="31"/>
    </row>
    <row r="185" spans="1:12" s="32" customFormat="1" ht="10" x14ac:dyDescent="0.2">
      <c r="A185" s="34"/>
      <c r="B185" s="34"/>
      <c r="C185" s="34"/>
      <c r="D185" s="34"/>
      <c r="H185" s="34"/>
      <c r="I185" s="34"/>
      <c r="J185" s="34"/>
      <c r="K185" s="34"/>
      <c r="L185" s="31"/>
    </row>
    <row r="186" spans="1:12" s="32" customFormat="1" ht="10" x14ac:dyDescent="0.2">
      <c r="A186" s="34"/>
      <c r="B186" s="34"/>
      <c r="C186" s="34"/>
      <c r="D186" s="34"/>
      <c r="H186" s="34"/>
      <c r="I186" s="34"/>
      <c r="J186" s="34"/>
      <c r="K186" s="34"/>
      <c r="L186" s="31"/>
    </row>
    <row r="187" spans="1:12" s="32" customFormat="1" ht="10" x14ac:dyDescent="0.2">
      <c r="A187" s="34"/>
      <c r="B187" s="34"/>
      <c r="C187" s="34"/>
      <c r="D187" s="34"/>
      <c r="H187" s="34"/>
      <c r="I187" s="34"/>
      <c r="J187" s="34"/>
      <c r="K187" s="34"/>
      <c r="L187" s="31"/>
    </row>
    <row r="188" spans="1:12" s="32" customFormat="1" ht="10" x14ac:dyDescent="0.2">
      <c r="A188" s="34"/>
      <c r="B188" s="34"/>
      <c r="C188" s="34"/>
      <c r="D188" s="34"/>
      <c r="H188" s="34"/>
      <c r="I188" s="34"/>
      <c r="J188" s="34"/>
      <c r="K188" s="34"/>
      <c r="L188" s="31"/>
    </row>
    <row r="189" spans="1:12" s="32" customFormat="1" ht="10" x14ac:dyDescent="0.2">
      <c r="A189" s="34"/>
      <c r="B189" s="34"/>
      <c r="C189" s="34"/>
      <c r="D189" s="34"/>
      <c r="H189" s="34"/>
      <c r="I189" s="34"/>
      <c r="J189" s="34"/>
      <c r="K189" s="34"/>
      <c r="L189" s="31"/>
    </row>
    <row r="190" spans="1:12" s="32" customFormat="1" ht="10" x14ac:dyDescent="0.2">
      <c r="A190" s="34"/>
      <c r="B190" s="34"/>
      <c r="C190" s="34"/>
      <c r="D190" s="34"/>
      <c r="H190" s="34"/>
      <c r="I190" s="34"/>
      <c r="J190" s="34"/>
      <c r="K190" s="34"/>
      <c r="L190" s="31"/>
    </row>
    <row r="191" spans="1:12" s="32" customFormat="1" ht="10" x14ac:dyDescent="0.2">
      <c r="A191" s="34"/>
      <c r="B191" s="34"/>
      <c r="C191" s="34"/>
      <c r="D191" s="34"/>
      <c r="H191" s="34"/>
      <c r="I191" s="34"/>
      <c r="J191" s="34"/>
      <c r="K191" s="34"/>
      <c r="L191" s="31"/>
    </row>
    <row r="192" spans="1:12" s="32" customFormat="1" ht="10" x14ac:dyDescent="0.2">
      <c r="A192" s="34"/>
      <c r="B192" s="34"/>
      <c r="C192" s="34"/>
      <c r="D192" s="34"/>
      <c r="H192" s="34"/>
      <c r="I192" s="34"/>
      <c r="J192" s="34"/>
      <c r="K192" s="34"/>
      <c r="L192" s="31"/>
    </row>
    <row r="193" spans="1:12" s="32" customFormat="1" ht="10" x14ac:dyDescent="0.2">
      <c r="A193" s="34"/>
      <c r="B193" s="34"/>
      <c r="C193" s="34"/>
      <c r="D193" s="34"/>
      <c r="H193" s="34"/>
      <c r="I193" s="34"/>
      <c r="J193" s="34"/>
      <c r="K193" s="34"/>
      <c r="L193" s="31"/>
    </row>
    <row r="194" spans="1:12" s="32" customFormat="1" ht="10" x14ac:dyDescent="0.2">
      <c r="A194" s="34"/>
      <c r="B194" s="34"/>
      <c r="C194" s="34"/>
      <c r="D194" s="34"/>
      <c r="H194" s="34"/>
      <c r="I194" s="34"/>
      <c r="J194" s="34"/>
      <c r="K194" s="34"/>
      <c r="L194" s="31"/>
    </row>
    <row r="195" spans="1:12" s="32" customFormat="1" ht="10" x14ac:dyDescent="0.2">
      <c r="A195" s="34"/>
      <c r="B195" s="34"/>
      <c r="C195" s="34"/>
      <c r="D195" s="34"/>
      <c r="H195" s="34"/>
      <c r="I195" s="34"/>
      <c r="J195" s="34"/>
      <c r="K195" s="34"/>
      <c r="L195" s="31"/>
    </row>
    <row r="196" spans="1:12" s="32" customFormat="1" ht="10" x14ac:dyDescent="0.2">
      <c r="A196" s="34"/>
      <c r="B196" s="34"/>
      <c r="C196" s="34"/>
      <c r="D196" s="34"/>
      <c r="H196" s="34"/>
      <c r="I196" s="34"/>
      <c r="J196" s="34"/>
      <c r="K196" s="34"/>
      <c r="L196" s="31"/>
    </row>
    <row r="197" spans="1:12" s="32" customFormat="1" ht="10" x14ac:dyDescent="0.2">
      <c r="A197" s="34"/>
      <c r="B197" s="34"/>
      <c r="C197" s="34"/>
      <c r="D197" s="34"/>
      <c r="H197" s="34"/>
      <c r="I197" s="34"/>
      <c r="J197" s="34"/>
      <c r="K197" s="34"/>
      <c r="L197" s="31"/>
    </row>
    <row r="198" spans="1:12" x14ac:dyDescent="0.25">
      <c r="L198" s="16"/>
    </row>
    <row r="199" spans="1:12" x14ac:dyDescent="0.25">
      <c r="L199" s="16"/>
    </row>
    <row r="200" spans="1:12" x14ac:dyDescent="0.25">
      <c r="L200" s="16"/>
    </row>
    <row r="201" spans="1:12" x14ac:dyDescent="0.25">
      <c r="L201" s="16"/>
    </row>
    <row r="202" spans="1:12" x14ac:dyDescent="0.25">
      <c r="L202" s="16"/>
    </row>
    <row r="203" spans="1:12" x14ac:dyDescent="0.25">
      <c r="L203" s="16"/>
    </row>
    <row r="204" spans="1:12" x14ac:dyDescent="0.25">
      <c r="L204" s="16"/>
    </row>
    <row r="205" spans="1:12" x14ac:dyDescent="0.25">
      <c r="L205" s="16"/>
    </row>
    <row r="206" spans="1:12" x14ac:dyDescent="0.25">
      <c r="L206" s="16"/>
    </row>
    <row r="207" spans="1:12" x14ac:dyDescent="0.25">
      <c r="L207" s="16"/>
    </row>
    <row r="208" spans="1:12" x14ac:dyDescent="0.25">
      <c r="L208" s="16"/>
    </row>
    <row r="209" spans="12:12" x14ac:dyDescent="0.25">
      <c r="L209" s="16"/>
    </row>
    <row r="210" spans="12:12" x14ac:dyDescent="0.25">
      <c r="L210" s="16"/>
    </row>
    <row r="211" spans="12:12" x14ac:dyDescent="0.25">
      <c r="L211" s="16"/>
    </row>
    <row r="212" spans="12:12" x14ac:dyDescent="0.25">
      <c r="L212" s="16"/>
    </row>
    <row r="213" spans="12:12" x14ac:dyDescent="0.25">
      <c r="L213" s="16"/>
    </row>
    <row r="214" spans="12:12" x14ac:dyDescent="0.25">
      <c r="L214" s="16"/>
    </row>
    <row r="215" spans="12:12" x14ac:dyDescent="0.25">
      <c r="L215" s="16"/>
    </row>
    <row r="216" spans="12:12" x14ac:dyDescent="0.25">
      <c r="L216" s="16"/>
    </row>
    <row r="217" spans="12:12" x14ac:dyDescent="0.25">
      <c r="L217" s="16"/>
    </row>
    <row r="218" spans="12:12" x14ac:dyDescent="0.25">
      <c r="L218" s="16"/>
    </row>
    <row r="219" spans="12:12" x14ac:dyDescent="0.25">
      <c r="L219" s="16"/>
    </row>
    <row r="220" spans="12:12" x14ac:dyDescent="0.25">
      <c r="L220" s="16"/>
    </row>
    <row r="221" spans="12:12" x14ac:dyDescent="0.25">
      <c r="L221" s="16"/>
    </row>
    <row r="222" spans="12:12" x14ac:dyDescent="0.25">
      <c r="L222" s="16"/>
    </row>
    <row r="223" spans="12:12" x14ac:dyDescent="0.25">
      <c r="L223" s="16"/>
    </row>
    <row r="224" spans="12:12" x14ac:dyDescent="0.25">
      <c r="L224" s="16"/>
    </row>
    <row r="225" spans="12:12" x14ac:dyDescent="0.25">
      <c r="L225" s="16"/>
    </row>
    <row r="226" spans="12:12" x14ac:dyDescent="0.25">
      <c r="L226" s="16"/>
    </row>
    <row r="227" spans="12:12" x14ac:dyDescent="0.25">
      <c r="L227" s="16"/>
    </row>
    <row r="228" spans="12:12" x14ac:dyDescent="0.25">
      <c r="L228" s="16"/>
    </row>
    <row r="229" spans="12:12" x14ac:dyDescent="0.25">
      <c r="L229" s="16"/>
    </row>
    <row r="230" spans="12:12" x14ac:dyDescent="0.25">
      <c r="L230" s="16"/>
    </row>
    <row r="231" spans="12:12" x14ac:dyDescent="0.25">
      <c r="L231" s="16"/>
    </row>
    <row r="232" spans="12:12" x14ac:dyDescent="0.25">
      <c r="L232" s="16"/>
    </row>
    <row r="233" spans="12:12" x14ac:dyDescent="0.25">
      <c r="L233" s="16"/>
    </row>
    <row r="234" spans="12:12" x14ac:dyDescent="0.25">
      <c r="L234" s="16"/>
    </row>
    <row r="235" spans="12:12" x14ac:dyDescent="0.25">
      <c r="L235" s="16"/>
    </row>
    <row r="236" spans="12:12" x14ac:dyDescent="0.25">
      <c r="L236" s="16"/>
    </row>
    <row r="237" spans="12:12" x14ac:dyDescent="0.25">
      <c r="L237" s="16"/>
    </row>
    <row r="238" spans="12:12" x14ac:dyDescent="0.25">
      <c r="L238" s="16"/>
    </row>
    <row r="239" spans="12:12" x14ac:dyDescent="0.25">
      <c r="L239" s="16"/>
    </row>
    <row r="240" spans="12:12" x14ac:dyDescent="0.25">
      <c r="L240" s="16"/>
    </row>
    <row r="241" spans="12:12" x14ac:dyDescent="0.25">
      <c r="L241" s="16"/>
    </row>
    <row r="242" spans="12:12" x14ac:dyDescent="0.25">
      <c r="L242" s="16"/>
    </row>
    <row r="243" spans="12:12" x14ac:dyDescent="0.25">
      <c r="L243" s="16"/>
    </row>
    <row r="244" spans="12:12" x14ac:dyDescent="0.25">
      <c r="L244" s="16"/>
    </row>
    <row r="245" spans="12:12" x14ac:dyDescent="0.25">
      <c r="L245" s="16"/>
    </row>
    <row r="246" spans="12:12" x14ac:dyDescent="0.25">
      <c r="L246" s="16"/>
    </row>
    <row r="247" spans="12:12" x14ac:dyDescent="0.25">
      <c r="L247" s="16"/>
    </row>
    <row r="248" spans="12:12" x14ac:dyDescent="0.25">
      <c r="L248" s="16"/>
    </row>
    <row r="249" spans="12:12" x14ac:dyDescent="0.25">
      <c r="L249" s="16"/>
    </row>
    <row r="250" spans="12:12" x14ac:dyDescent="0.25">
      <c r="L250" s="16"/>
    </row>
    <row r="251" spans="12:12" x14ac:dyDescent="0.25">
      <c r="L251" s="16"/>
    </row>
    <row r="252" spans="12:12" x14ac:dyDescent="0.25">
      <c r="L252" s="16"/>
    </row>
    <row r="253" spans="12:12" x14ac:dyDescent="0.25">
      <c r="L253" s="16"/>
    </row>
    <row r="254" spans="12:12" x14ac:dyDescent="0.25">
      <c r="L254" s="16"/>
    </row>
    <row r="255" spans="12:12" x14ac:dyDescent="0.25">
      <c r="L255" s="16"/>
    </row>
    <row r="256" spans="12:12" x14ac:dyDescent="0.25">
      <c r="L256" s="16"/>
    </row>
    <row r="257" spans="12:12" x14ac:dyDescent="0.25">
      <c r="L257" s="16"/>
    </row>
    <row r="258" spans="12:12" x14ac:dyDescent="0.25">
      <c r="L258" s="16"/>
    </row>
    <row r="259" spans="12:12" x14ac:dyDescent="0.25">
      <c r="L259" s="16"/>
    </row>
    <row r="260" spans="12:12" x14ac:dyDescent="0.25">
      <c r="L260" s="16"/>
    </row>
    <row r="261" spans="12:12" x14ac:dyDescent="0.25">
      <c r="L261" s="16"/>
    </row>
    <row r="262" spans="12:12" x14ac:dyDescent="0.25">
      <c r="L262" s="16"/>
    </row>
    <row r="263" spans="12:12" x14ac:dyDescent="0.25">
      <c r="L263" s="16"/>
    </row>
    <row r="264" spans="12:12" x14ac:dyDescent="0.25">
      <c r="L264" s="16"/>
    </row>
    <row r="265" spans="12:12" x14ac:dyDescent="0.25">
      <c r="L265" s="16"/>
    </row>
    <row r="266" spans="12:12" x14ac:dyDescent="0.25">
      <c r="L266" s="16"/>
    </row>
    <row r="267" spans="12:12" x14ac:dyDescent="0.25">
      <c r="L267" s="16"/>
    </row>
    <row r="268" spans="12:12" x14ac:dyDescent="0.25">
      <c r="L268" s="16"/>
    </row>
    <row r="269" spans="12:12" x14ac:dyDescent="0.25">
      <c r="L269" s="16"/>
    </row>
    <row r="270" spans="12:12" x14ac:dyDescent="0.25">
      <c r="L270" s="16"/>
    </row>
    <row r="271" spans="12:12" x14ac:dyDescent="0.25">
      <c r="L271" s="16"/>
    </row>
    <row r="272" spans="12:12" x14ac:dyDescent="0.25">
      <c r="L272" s="16"/>
    </row>
    <row r="273" spans="12:12" x14ac:dyDescent="0.25">
      <c r="L273" s="16"/>
    </row>
    <row r="274" spans="12:12" x14ac:dyDescent="0.25">
      <c r="L274" s="16"/>
    </row>
    <row r="275" spans="12:12" x14ac:dyDescent="0.25">
      <c r="L275" s="16"/>
    </row>
    <row r="276" spans="12:12" x14ac:dyDescent="0.25">
      <c r="L276" s="16"/>
    </row>
    <row r="277" spans="12:12" x14ac:dyDescent="0.25">
      <c r="L277" s="16"/>
    </row>
    <row r="278" spans="12:12" x14ac:dyDescent="0.25">
      <c r="L278" s="16"/>
    </row>
    <row r="279" spans="12:12" x14ac:dyDescent="0.25">
      <c r="L279" s="16"/>
    </row>
    <row r="280" spans="12:12" x14ac:dyDescent="0.25">
      <c r="L280" s="16"/>
    </row>
    <row r="281" spans="12:12" x14ac:dyDescent="0.25">
      <c r="L281" s="16"/>
    </row>
    <row r="282" spans="12:12" x14ac:dyDescent="0.25">
      <c r="L282" s="16"/>
    </row>
    <row r="283" spans="12:12" x14ac:dyDescent="0.25">
      <c r="L283" s="16"/>
    </row>
    <row r="284" spans="12:12" x14ac:dyDescent="0.25">
      <c r="L284" s="16"/>
    </row>
    <row r="285" spans="12:12" x14ac:dyDescent="0.25">
      <c r="L285" s="16"/>
    </row>
    <row r="286" spans="12:12" x14ac:dyDescent="0.25">
      <c r="L286" s="16"/>
    </row>
    <row r="287" spans="12:12" x14ac:dyDescent="0.25">
      <c r="L287" s="16"/>
    </row>
    <row r="288" spans="12:12" x14ac:dyDescent="0.25">
      <c r="L288" s="16"/>
    </row>
    <row r="289" spans="12:12" x14ac:dyDescent="0.25">
      <c r="L289" s="16"/>
    </row>
    <row r="290" spans="12:12" x14ac:dyDescent="0.25">
      <c r="L290" s="16"/>
    </row>
    <row r="291" spans="12:12" x14ac:dyDescent="0.25">
      <c r="L291" s="16"/>
    </row>
    <row r="292" spans="12:12" x14ac:dyDescent="0.25">
      <c r="L292" s="16"/>
    </row>
    <row r="293" spans="12:12" x14ac:dyDescent="0.25">
      <c r="L293" s="16"/>
    </row>
    <row r="294" spans="12:12" x14ac:dyDescent="0.25">
      <c r="L294" s="16"/>
    </row>
    <row r="295" spans="12:12" x14ac:dyDescent="0.25">
      <c r="L295" s="16"/>
    </row>
    <row r="296" spans="12:12" x14ac:dyDescent="0.25">
      <c r="L296" s="16"/>
    </row>
    <row r="297" spans="12:12" x14ac:dyDescent="0.25">
      <c r="L297" s="16"/>
    </row>
    <row r="298" spans="12:12" x14ac:dyDescent="0.25">
      <c r="L298" s="16"/>
    </row>
    <row r="299" spans="12:12" x14ac:dyDescent="0.25">
      <c r="L299" s="16"/>
    </row>
    <row r="300" spans="12:12" x14ac:dyDescent="0.25">
      <c r="L300" s="16"/>
    </row>
    <row r="301" spans="12:12" x14ac:dyDescent="0.25">
      <c r="L301" s="16"/>
    </row>
    <row r="302" spans="12:12" x14ac:dyDescent="0.25">
      <c r="L302" s="16"/>
    </row>
    <row r="303" spans="12:12" x14ac:dyDescent="0.25">
      <c r="L303" s="16"/>
    </row>
    <row r="304" spans="12:12" x14ac:dyDescent="0.25">
      <c r="L304" s="16"/>
    </row>
    <row r="305" spans="12:12" x14ac:dyDescent="0.25">
      <c r="L305" s="16"/>
    </row>
    <row r="306" spans="12:12" x14ac:dyDescent="0.25">
      <c r="L306" s="16"/>
    </row>
    <row r="307" spans="12:12" x14ac:dyDescent="0.25">
      <c r="L307" s="16"/>
    </row>
    <row r="308" spans="12:12" x14ac:dyDescent="0.25">
      <c r="L308" s="16"/>
    </row>
    <row r="309" spans="12:12" x14ac:dyDescent="0.25">
      <c r="L309" s="16"/>
    </row>
    <row r="310" spans="12:12" x14ac:dyDescent="0.25">
      <c r="L310" s="16"/>
    </row>
    <row r="311" spans="12:12" x14ac:dyDescent="0.25">
      <c r="L311" s="16"/>
    </row>
    <row r="312" spans="12:12" x14ac:dyDescent="0.25">
      <c r="L312" s="16"/>
    </row>
    <row r="313" spans="12:12" x14ac:dyDescent="0.25">
      <c r="L313" s="16"/>
    </row>
    <row r="314" spans="12:12" x14ac:dyDescent="0.25">
      <c r="L314" s="16"/>
    </row>
    <row r="315" spans="12:12" x14ac:dyDescent="0.25">
      <c r="L315" s="16"/>
    </row>
    <row r="316" spans="12:12" x14ac:dyDescent="0.25">
      <c r="L316" s="16"/>
    </row>
    <row r="317" spans="12:12" x14ac:dyDescent="0.25">
      <c r="L317" s="16"/>
    </row>
    <row r="318" spans="12:12" x14ac:dyDescent="0.25">
      <c r="L318" s="16"/>
    </row>
    <row r="319" spans="12:12" x14ac:dyDescent="0.25">
      <c r="L319" s="16"/>
    </row>
    <row r="320" spans="12:12" x14ac:dyDescent="0.25">
      <c r="L320" s="16"/>
    </row>
    <row r="321" spans="12:12" x14ac:dyDescent="0.25">
      <c r="L321" s="16"/>
    </row>
    <row r="322" spans="12:12" x14ac:dyDescent="0.25">
      <c r="L322" s="16"/>
    </row>
    <row r="323" spans="12:12" x14ac:dyDescent="0.25">
      <c r="L323" s="16"/>
    </row>
    <row r="324" spans="12:12" x14ac:dyDescent="0.25">
      <c r="L324" s="16"/>
    </row>
    <row r="325" spans="12:12" x14ac:dyDescent="0.25">
      <c r="L325" s="16"/>
    </row>
    <row r="326" spans="12:12" x14ac:dyDescent="0.25">
      <c r="L326" s="16"/>
    </row>
    <row r="327" spans="12:12" x14ac:dyDescent="0.25">
      <c r="L327" s="16"/>
    </row>
    <row r="328" spans="12:12" x14ac:dyDescent="0.25">
      <c r="L328" s="16"/>
    </row>
    <row r="329" spans="12:12" x14ac:dyDescent="0.25">
      <c r="L329" s="16"/>
    </row>
    <row r="330" spans="12:12" x14ac:dyDescent="0.25">
      <c r="L330" s="16"/>
    </row>
    <row r="331" spans="12:12" x14ac:dyDescent="0.25">
      <c r="L331" s="16"/>
    </row>
    <row r="332" spans="12:12" x14ac:dyDescent="0.25">
      <c r="L332" s="16"/>
    </row>
    <row r="333" spans="12:12" x14ac:dyDescent="0.25">
      <c r="L333" s="16"/>
    </row>
    <row r="334" spans="12:12" x14ac:dyDescent="0.25">
      <c r="L334" s="16"/>
    </row>
    <row r="335" spans="12:12" x14ac:dyDescent="0.25">
      <c r="L335" s="16"/>
    </row>
    <row r="336" spans="12:12" x14ac:dyDescent="0.25">
      <c r="L336" s="16"/>
    </row>
    <row r="337" spans="12:12" x14ac:dyDescent="0.25">
      <c r="L337" s="16"/>
    </row>
    <row r="338" spans="12:12" x14ac:dyDescent="0.25">
      <c r="L338" s="16"/>
    </row>
    <row r="339" spans="12:12" x14ac:dyDescent="0.25">
      <c r="L339" s="16"/>
    </row>
    <row r="340" spans="12:12" x14ac:dyDescent="0.25">
      <c r="L340" s="16"/>
    </row>
    <row r="341" spans="12:12" x14ac:dyDescent="0.25">
      <c r="L341" s="16"/>
    </row>
    <row r="342" spans="12:12" x14ac:dyDescent="0.25">
      <c r="L342" s="16"/>
    </row>
    <row r="343" spans="12:12" x14ac:dyDescent="0.25">
      <c r="L343" s="16"/>
    </row>
    <row r="344" spans="12:12" x14ac:dyDescent="0.25">
      <c r="L344" s="16"/>
    </row>
    <row r="345" spans="12:12" x14ac:dyDescent="0.25">
      <c r="L345" s="16"/>
    </row>
    <row r="346" spans="12:12" x14ac:dyDescent="0.25">
      <c r="L346" s="16"/>
    </row>
    <row r="347" spans="12:12" x14ac:dyDescent="0.25">
      <c r="L347" s="16"/>
    </row>
    <row r="348" spans="12:12" x14ac:dyDescent="0.25">
      <c r="L348" s="16"/>
    </row>
    <row r="349" spans="12:12" x14ac:dyDescent="0.25">
      <c r="L349" s="16"/>
    </row>
    <row r="350" spans="12:12" x14ac:dyDescent="0.25">
      <c r="L350" s="16"/>
    </row>
    <row r="351" spans="12:12" x14ac:dyDescent="0.25">
      <c r="L351" s="16"/>
    </row>
    <row r="352" spans="12:12" x14ac:dyDescent="0.25">
      <c r="L352" s="16"/>
    </row>
    <row r="353" spans="12:12" x14ac:dyDescent="0.25">
      <c r="L353" s="16"/>
    </row>
    <row r="354" spans="12:12" x14ac:dyDescent="0.25">
      <c r="L354" s="16"/>
    </row>
    <row r="355" spans="12:12" x14ac:dyDescent="0.25">
      <c r="L355" s="16"/>
    </row>
    <row r="356" spans="12:12" x14ac:dyDescent="0.25">
      <c r="L356" s="16"/>
    </row>
    <row r="357" spans="12:12" x14ac:dyDescent="0.25">
      <c r="L357" s="16"/>
    </row>
    <row r="358" spans="12:12" x14ac:dyDescent="0.25">
      <c r="L358" s="16"/>
    </row>
    <row r="359" spans="12:12" x14ac:dyDescent="0.25">
      <c r="L359" s="16"/>
    </row>
    <row r="360" spans="12:12" x14ac:dyDescent="0.25">
      <c r="L360" s="16"/>
    </row>
    <row r="361" spans="12:12" x14ac:dyDescent="0.25">
      <c r="L361" s="16"/>
    </row>
    <row r="362" spans="12:12" x14ac:dyDescent="0.25">
      <c r="L362" s="16"/>
    </row>
    <row r="363" spans="12:12" x14ac:dyDescent="0.25">
      <c r="L363" s="16"/>
    </row>
    <row r="364" spans="12:12" x14ac:dyDescent="0.25">
      <c r="L364" s="16"/>
    </row>
    <row r="365" spans="12:12" x14ac:dyDescent="0.25">
      <c r="L365" s="16"/>
    </row>
    <row r="366" spans="12:12" x14ac:dyDescent="0.25">
      <c r="L366" s="16"/>
    </row>
    <row r="367" spans="12:12" x14ac:dyDescent="0.25">
      <c r="L367" s="16"/>
    </row>
    <row r="368" spans="12:12" x14ac:dyDescent="0.25">
      <c r="L368" s="16"/>
    </row>
    <row r="369" spans="12:12" x14ac:dyDescent="0.25">
      <c r="L369" s="16"/>
    </row>
    <row r="370" spans="12:12" x14ac:dyDescent="0.25">
      <c r="L370" s="16"/>
    </row>
    <row r="371" spans="12:12" x14ac:dyDescent="0.25">
      <c r="L371" s="16"/>
    </row>
    <row r="372" spans="12:12" x14ac:dyDescent="0.25">
      <c r="L372" s="16"/>
    </row>
    <row r="373" spans="12:12" x14ac:dyDescent="0.25">
      <c r="L373" s="16"/>
    </row>
    <row r="374" spans="12:12" x14ac:dyDescent="0.25">
      <c r="L374" s="16"/>
    </row>
    <row r="375" spans="12:12" x14ac:dyDescent="0.25">
      <c r="L375" s="16"/>
    </row>
    <row r="376" spans="12:12" x14ac:dyDescent="0.25">
      <c r="L376" s="16"/>
    </row>
    <row r="377" spans="12:12" x14ac:dyDescent="0.25">
      <c r="L377" s="16"/>
    </row>
    <row r="378" spans="12:12" x14ac:dyDescent="0.25">
      <c r="L378" s="16"/>
    </row>
    <row r="379" spans="12:12" x14ac:dyDescent="0.25">
      <c r="L379" s="16"/>
    </row>
    <row r="380" spans="12:12" x14ac:dyDescent="0.25">
      <c r="L380" s="16"/>
    </row>
    <row r="381" spans="12:12" x14ac:dyDescent="0.25">
      <c r="L381" s="16"/>
    </row>
    <row r="382" spans="12:12" x14ac:dyDescent="0.25">
      <c r="L382" s="16"/>
    </row>
    <row r="383" spans="12:12" x14ac:dyDescent="0.25">
      <c r="L383" s="16"/>
    </row>
    <row r="384" spans="12:12" x14ac:dyDescent="0.25">
      <c r="L384" s="16"/>
    </row>
    <row r="385" spans="12:12" x14ac:dyDescent="0.25">
      <c r="L385" s="16"/>
    </row>
    <row r="386" spans="12:12" x14ac:dyDescent="0.25">
      <c r="L386" s="16"/>
    </row>
    <row r="387" spans="12:12" x14ac:dyDescent="0.25">
      <c r="L387" s="16"/>
    </row>
    <row r="388" spans="12:12" x14ac:dyDescent="0.25">
      <c r="L388" s="16"/>
    </row>
    <row r="389" spans="12:12" x14ac:dyDescent="0.25">
      <c r="L389" s="16"/>
    </row>
    <row r="390" spans="12:12" x14ac:dyDescent="0.25">
      <c r="L390" s="16"/>
    </row>
    <row r="391" spans="12:12" x14ac:dyDescent="0.25">
      <c r="L391" s="16"/>
    </row>
    <row r="392" spans="12:12" x14ac:dyDescent="0.25">
      <c r="L392" s="16"/>
    </row>
    <row r="393" spans="12:12" x14ac:dyDescent="0.25">
      <c r="L393" s="16"/>
    </row>
    <row r="394" spans="12:12" x14ac:dyDescent="0.25">
      <c r="L394" s="16"/>
    </row>
    <row r="395" spans="12:12" x14ac:dyDescent="0.25">
      <c r="L395" s="16"/>
    </row>
    <row r="396" spans="12:12" x14ac:dyDescent="0.25">
      <c r="L396" s="16"/>
    </row>
    <row r="397" spans="12:12" x14ac:dyDescent="0.25">
      <c r="L397" s="16"/>
    </row>
    <row r="398" spans="12:12" x14ac:dyDescent="0.25">
      <c r="L398" s="16"/>
    </row>
    <row r="399" spans="12:12" x14ac:dyDescent="0.25">
      <c r="L399" s="16"/>
    </row>
    <row r="400" spans="12:12" x14ac:dyDescent="0.25">
      <c r="L400" s="16"/>
    </row>
    <row r="401" spans="12:12" x14ac:dyDescent="0.25">
      <c r="L401" s="16"/>
    </row>
    <row r="402" spans="12:12" x14ac:dyDescent="0.25">
      <c r="L402" s="16"/>
    </row>
    <row r="403" spans="12:12" x14ac:dyDescent="0.25">
      <c r="L403" s="16"/>
    </row>
    <row r="404" spans="12:12" x14ac:dyDescent="0.25">
      <c r="L404" s="16"/>
    </row>
    <row r="405" spans="12:12" x14ac:dyDescent="0.25">
      <c r="L405" s="16"/>
    </row>
    <row r="406" spans="12:12" x14ac:dyDescent="0.25">
      <c r="L406" s="16"/>
    </row>
    <row r="407" spans="12:12" x14ac:dyDescent="0.25">
      <c r="L407" s="16"/>
    </row>
    <row r="408" spans="12:12" x14ac:dyDescent="0.25">
      <c r="L408" s="16"/>
    </row>
    <row r="409" spans="12:12" x14ac:dyDescent="0.25">
      <c r="L409" s="16"/>
    </row>
    <row r="410" spans="12:12" x14ac:dyDescent="0.25">
      <c r="L410" s="16"/>
    </row>
    <row r="411" spans="12:12" x14ac:dyDescent="0.25">
      <c r="L411" s="16"/>
    </row>
    <row r="412" spans="12:12" x14ac:dyDescent="0.25">
      <c r="L412" s="16"/>
    </row>
    <row r="413" spans="12:12" x14ac:dyDescent="0.25">
      <c r="L413" s="16"/>
    </row>
    <row r="414" spans="12:12" x14ac:dyDescent="0.25">
      <c r="L414" s="16"/>
    </row>
    <row r="415" spans="12:12" x14ac:dyDescent="0.25">
      <c r="L415" s="16"/>
    </row>
    <row r="416" spans="12:12" x14ac:dyDescent="0.25">
      <c r="L416" s="16"/>
    </row>
    <row r="417" spans="12:12" x14ac:dyDescent="0.25">
      <c r="L417" s="16"/>
    </row>
    <row r="418" spans="12:12" x14ac:dyDescent="0.25">
      <c r="L418" s="16"/>
    </row>
    <row r="419" spans="12:12" x14ac:dyDescent="0.25">
      <c r="L419" s="16"/>
    </row>
    <row r="420" spans="12:12" x14ac:dyDescent="0.25">
      <c r="L420" s="16"/>
    </row>
    <row r="421" spans="12:12" x14ac:dyDescent="0.25">
      <c r="L421" s="16"/>
    </row>
    <row r="422" spans="12:12" x14ac:dyDescent="0.25">
      <c r="L422" s="16"/>
    </row>
    <row r="423" spans="12:12" x14ac:dyDescent="0.25">
      <c r="L423" s="16"/>
    </row>
    <row r="424" spans="12:12" x14ac:dyDescent="0.25">
      <c r="L424" s="16"/>
    </row>
    <row r="425" spans="12:12" x14ac:dyDescent="0.25">
      <c r="L425" s="16"/>
    </row>
    <row r="426" spans="12:12" x14ac:dyDescent="0.25">
      <c r="L426" s="16"/>
    </row>
    <row r="427" spans="12:12" x14ac:dyDescent="0.25">
      <c r="L427" s="16"/>
    </row>
    <row r="428" spans="12:12" x14ac:dyDescent="0.25">
      <c r="L428" s="16"/>
    </row>
    <row r="429" spans="12:12" x14ac:dyDescent="0.25">
      <c r="L429" s="16"/>
    </row>
    <row r="430" spans="12:12" x14ac:dyDescent="0.25">
      <c r="L430" s="16"/>
    </row>
    <row r="431" spans="12:12" x14ac:dyDescent="0.25">
      <c r="L431" s="16"/>
    </row>
    <row r="432" spans="12:12" x14ac:dyDescent="0.25">
      <c r="L432" s="16"/>
    </row>
    <row r="433" spans="12:12" x14ac:dyDescent="0.25">
      <c r="L433" s="16"/>
    </row>
    <row r="434" spans="12:12" x14ac:dyDescent="0.25">
      <c r="L434" s="16"/>
    </row>
    <row r="435" spans="12:12" x14ac:dyDescent="0.25">
      <c r="L435" s="16"/>
    </row>
    <row r="436" spans="12:12" x14ac:dyDescent="0.25">
      <c r="L436" s="16"/>
    </row>
    <row r="437" spans="12:12" x14ac:dyDescent="0.25">
      <c r="L437" s="16"/>
    </row>
    <row r="438" spans="12:12" x14ac:dyDescent="0.25">
      <c r="L438" s="16"/>
    </row>
    <row r="439" spans="12:12" x14ac:dyDescent="0.25">
      <c r="L439" s="16"/>
    </row>
    <row r="440" spans="12:12" x14ac:dyDescent="0.25">
      <c r="L440" s="16"/>
    </row>
    <row r="441" spans="12:12" x14ac:dyDescent="0.25">
      <c r="L441" s="16"/>
    </row>
    <row r="442" spans="12:12" x14ac:dyDescent="0.25">
      <c r="L442" s="16"/>
    </row>
    <row r="443" spans="12:12" x14ac:dyDescent="0.25">
      <c r="L443" s="16"/>
    </row>
    <row r="444" spans="12:12" x14ac:dyDescent="0.25">
      <c r="L444" s="16"/>
    </row>
    <row r="445" spans="12:12" x14ac:dyDescent="0.25">
      <c r="L445" s="16"/>
    </row>
    <row r="446" spans="12:12" x14ac:dyDescent="0.25">
      <c r="L446" s="16"/>
    </row>
    <row r="447" spans="12:12" x14ac:dyDescent="0.25">
      <c r="L447" s="16"/>
    </row>
    <row r="448" spans="12:12" x14ac:dyDescent="0.25">
      <c r="L448" s="16"/>
    </row>
    <row r="449" spans="12:12" x14ac:dyDescent="0.25">
      <c r="L449" s="16"/>
    </row>
    <row r="450" spans="12:12" x14ac:dyDescent="0.25">
      <c r="L450" s="16"/>
    </row>
    <row r="451" spans="12:12" x14ac:dyDescent="0.25">
      <c r="L451" s="16"/>
    </row>
    <row r="452" spans="12:12" x14ac:dyDescent="0.25">
      <c r="L452" s="16"/>
    </row>
    <row r="453" spans="12:12" x14ac:dyDescent="0.25">
      <c r="L453" s="16"/>
    </row>
    <row r="454" spans="12:12" x14ac:dyDescent="0.25">
      <c r="L454" s="16"/>
    </row>
    <row r="455" spans="12:12" x14ac:dyDescent="0.25">
      <c r="L455" s="16"/>
    </row>
    <row r="456" spans="12:12" x14ac:dyDescent="0.25">
      <c r="L456" s="16"/>
    </row>
    <row r="457" spans="12:12" x14ac:dyDescent="0.25">
      <c r="L457" s="16"/>
    </row>
    <row r="458" spans="12:12" x14ac:dyDescent="0.25">
      <c r="L458" s="16"/>
    </row>
    <row r="459" spans="12:12" x14ac:dyDescent="0.25">
      <c r="L459" s="16"/>
    </row>
    <row r="460" spans="12:12" x14ac:dyDescent="0.25">
      <c r="L460" s="16"/>
    </row>
    <row r="461" spans="12:12" x14ac:dyDescent="0.25">
      <c r="L461" s="16"/>
    </row>
    <row r="462" spans="12:12" x14ac:dyDescent="0.25">
      <c r="L462" s="16"/>
    </row>
    <row r="463" spans="12:12" x14ac:dyDescent="0.25">
      <c r="L463" s="16"/>
    </row>
    <row r="464" spans="12:12" x14ac:dyDescent="0.25">
      <c r="L464" s="16"/>
    </row>
    <row r="465" spans="12:12" x14ac:dyDescent="0.25">
      <c r="L465" s="16"/>
    </row>
    <row r="466" spans="12:12" x14ac:dyDescent="0.25">
      <c r="L466" s="16"/>
    </row>
    <row r="467" spans="12:12" x14ac:dyDescent="0.25">
      <c r="L467" s="16"/>
    </row>
    <row r="468" spans="12:12" x14ac:dyDescent="0.25">
      <c r="L468" s="16"/>
    </row>
    <row r="469" spans="12:12" x14ac:dyDescent="0.25">
      <c r="L469" s="16"/>
    </row>
    <row r="470" spans="12:12" x14ac:dyDescent="0.25">
      <c r="L470" s="16"/>
    </row>
    <row r="471" spans="12:12" x14ac:dyDescent="0.25">
      <c r="L471" s="16"/>
    </row>
    <row r="472" spans="12:12" x14ac:dyDescent="0.25">
      <c r="L472" s="16"/>
    </row>
    <row r="473" spans="12:12" x14ac:dyDescent="0.25">
      <c r="L473" s="16"/>
    </row>
    <row r="474" spans="12:12" x14ac:dyDescent="0.25">
      <c r="L474" s="16"/>
    </row>
    <row r="475" spans="12:12" x14ac:dyDescent="0.25">
      <c r="L475" s="16"/>
    </row>
    <row r="476" spans="12:12" x14ac:dyDescent="0.25">
      <c r="L476" s="16"/>
    </row>
    <row r="477" spans="12:12" x14ac:dyDescent="0.25">
      <c r="L477" s="16"/>
    </row>
    <row r="478" spans="12:12" x14ac:dyDescent="0.25">
      <c r="L478" s="16"/>
    </row>
    <row r="479" spans="12:12" x14ac:dyDescent="0.25">
      <c r="L479" s="16"/>
    </row>
    <row r="480" spans="12:12" x14ac:dyDescent="0.25">
      <c r="L480" s="16"/>
    </row>
    <row r="481" spans="12:12" x14ac:dyDescent="0.25">
      <c r="L481" s="16"/>
    </row>
    <row r="482" spans="12:12" x14ac:dyDescent="0.25">
      <c r="L482" s="16"/>
    </row>
    <row r="483" spans="12:12" x14ac:dyDescent="0.25">
      <c r="L483" s="16"/>
    </row>
    <row r="484" spans="12:12" x14ac:dyDescent="0.25">
      <c r="L484" s="16"/>
    </row>
    <row r="485" spans="12:12" x14ac:dyDescent="0.25">
      <c r="L485" s="16"/>
    </row>
    <row r="486" spans="12:12" x14ac:dyDescent="0.25">
      <c r="L486" s="16"/>
    </row>
    <row r="487" spans="12:12" x14ac:dyDescent="0.25">
      <c r="L487" s="16"/>
    </row>
    <row r="488" spans="12:12" x14ac:dyDescent="0.25">
      <c r="L488" s="16"/>
    </row>
    <row r="489" spans="12:12" x14ac:dyDescent="0.25">
      <c r="L489" s="16"/>
    </row>
    <row r="490" spans="12:12" x14ac:dyDescent="0.25">
      <c r="L490" s="16"/>
    </row>
    <row r="491" spans="12:12" x14ac:dyDescent="0.25">
      <c r="L491" s="16"/>
    </row>
    <row r="492" spans="12:12" x14ac:dyDescent="0.25">
      <c r="L492" s="16"/>
    </row>
    <row r="493" spans="12:12" x14ac:dyDescent="0.25">
      <c r="L493" s="16"/>
    </row>
    <row r="494" spans="12:12" x14ac:dyDescent="0.25">
      <c r="L494" s="16"/>
    </row>
    <row r="495" spans="12:12" x14ac:dyDescent="0.25">
      <c r="L495" s="16"/>
    </row>
    <row r="496" spans="12:12" x14ac:dyDescent="0.25">
      <c r="L496" s="16"/>
    </row>
    <row r="497" spans="12:12" x14ac:dyDescent="0.25">
      <c r="L497" s="16"/>
    </row>
    <row r="498" spans="12:12" x14ac:dyDescent="0.25">
      <c r="L498" s="16"/>
    </row>
    <row r="499" spans="12:12" x14ac:dyDescent="0.25">
      <c r="L499" s="16"/>
    </row>
    <row r="500" spans="12:12" x14ac:dyDescent="0.25">
      <c r="L500" s="16"/>
    </row>
    <row r="501" spans="12:12" x14ac:dyDescent="0.25">
      <c r="L501" s="16"/>
    </row>
    <row r="502" spans="12:12" x14ac:dyDescent="0.25">
      <c r="L502" s="16"/>
    </row>
    <row r="503" spans="12:12" x14ac:dyDescent="0.25">
      <c r="L503" s="16"/>
    </row>
    <row r="504" spans="12:12" x14ac:dyDescent="0.25">
      <c r="L504" s="16"/>
    </row>
    <row r="505" spans="12:12" x14ac:dyDescent="0.25">
      <c r="L505" s="16"/>
    </row>
    <row r="506" spans="12:12" x14ac:dyDescent="0.25">
      <c r="L506" s="16"/>
    </row>
    <row r="507" spans="12:12" x14ac:dyDescent="0.25">
      <c r="L507" s="16"/>
    </row>
    <row r="508" spans="12:12" x14ac:dyDescent="0.25">
      <c r="L508" s="16"/>
    </row>
    <row r="509" spans="12:12" x14ac:dyDescent="0.25">
      <c r="L509" s="16"/>
    </row>
    <row r="510" spans="12:12" x14ac:dyDescent="0.25">
      <c r="L510" s="16"/>
    </row>
    <row r="511" spans="12:12" x14ac:dyDescent="0.25">
      <c r="L511" s="16"/>
    </row>
    <row r="512" spans="12:12" x14ac:dyDescent="0.25">
      <c r="L512" s="16"/>
    </row>
    <row r="513" spans="12:12" x14ac:dyDescent="0.25">
      <c r="L513" s="16"/>
    </row>
    <row r="514" spans="12:12" x14ac:dyDescent="0.25">
      <c r="L514" s="16"/>
    </row>
    <row r="515" spans="12:12" x14ac:dyDescent="0.25">
      <c r="L515" s="16"/>
    </row>
    <row r="516" spans="12:12" x14ac:dyDescent="0.25">
      <c r="L516" s="16"/>
    </row>
    <row r="517" spans="12:12" x14ac:dyDescent="0.25">
      <c r="L517" s="16"/>
    </row>
    <row r="518" spans="12:12" x14ac:dyDescent="0.25">
      <c r="L518" s="16"/>
    </row>
    <row r="519" spans="12:12" x14ac:dyDescent="0.25">
      <c r="L519" s="16"/>
    </row>
    <row r="520" spans="12:12" x14ac:dyDescent="0.25">
      <c r="L520" s="16"/>
    </row>
    <row r="521" spans="12:12" x14ac:dyDescent="0.25">
      <c r="L521" s="16"/>
    </row>
    <row r="522" spans="12:12" x14ac:dyDescent="0.25">
      <c r="L522" s="16"/>
    </row>
    <row r="523" spans="12:12" x14ac:dyDescent="0.25">
      <c r="L523" s="16"/>
    </row>
    <row r="524" spans="12:12" x14ac:dyDescent="0.25">
      <c r="L524" s="16"/>
    </row>
    <row r="525" spans="12:12" x14ac:dyDescent="0.25">
      <c r="L525" s="16"/>
    </row>
    <row r="526" spans="12:12" x14ac:dyDescent="0.25">
      <c r="L526" s="16"/>
    </row>
    <row r="527" spans="12:12" x14ac:dyDescent="0.25">
      <c r="L527" s="16"/>
    </row>
    <row r="528" spans="12:12" x14ac:dyDescent="0.25">
      <c r="L528" s="16"/>
    </row>
    <row r="529" spans="12:12" x14ac:dyDescent="0.25">
      <c r="L529" s="16"/>
    </row>
    <row r="530" spans="12:12" x14ac:dyDescent="0.25">
      <c r="L530" s="16"/>
    </row>
    <row r="531" spans="12:12" x14ac:dyDescent="0.25">
      <c r="L531" s="16"/>
    </row>
    <row r="532" spans="12:12" x14ac:dyDescent="0.25">
      <c r="L532" s="16"/>
    </row>
    <row r="533" spans="12:12" x14ac:dyDescent="0.25">
      <c r="L533" s="16"/>
    </row>
    <row r="534" spans="12:12" x14ac:dyDescent="0.25">
      <c r="L534" s="16"/>
    </row>
    <row r="535" spans="12:12" x14ac:dyDescent="0.25">
      <c r="L535" s="16"/>
    </row>
    <row r="536" spans="12:12" x14ac:dyDescent="0.25">
      <c r="L536" s="16"/>
    </row>
    <row r="537" spans="12:12" x14ac:dyDescent="0.25">
      <c r="L537" s="16"/>
    </row>
    <row r="538" spans="12:12" x14ac:dyDescent="0.25">
      <c r="L538" s="16"/>
    </row>
    <row r="539" spans="12:12" x14ac:dyDescent="0.25">
      <c r="L539" s="16"/>
    </row>
    <row r="540" spans="12:12" x14ac:dyDescent="0.25">
      <c r="L540" s="16"/>
    </row>
    <row r="541" spans="12:12" x14ac:dyDescent="0.25">
      <c r="L541" s="16"/>
    </row>
    <row r="542" spans="12:12" x14ac:dyDescent="0.25">
      <c r="L542" s="16"/>
    </row>
    <row r="543" spans="12:12" x14ac:dyDescent="0.25">
      <c r="L543" s="16"/>
    </row>
    <row r="544" spans="12:12" x14ac:dyDescent="0.25">
      <c r="L544" s="16"/>
    </row>
    <row r="545" spans="12:12" x14ac:dyDescent="0.25">
      <c r="L545" s="16"/>
    </row>
    <row r="546" spans="12:12" x14ac:dyDescent="0.25">
      <c r="L546" s="16"/>
    </row>
    <row r="547" spans="12:12" x14ac:dyDescent="0.25">
      <c r="L547" s="16"/>
    </row>
    <row r="548" spans="12:12" x14ac:dyDescent="0.25">
      <c r="L548" s="16"/>
    </row>
    <row r="549" spans="12:12" x14ac:dyDescent="0.25">
      <c r="L549" s="16"/>
    </row>
    <row r="550" spans="12:12" x14ac:dyDescent="0.25">
      <c r="L550" s="16"/>
    </row>
    <row r="551" spans="12:12" x14ac:dyDescent="0.25">
      <c r="L551" s="16"/>
    </row>
    <row r="552" spans="12:12" x14ac:dyDescent="0.25">
      <c r="L552" s="16"/>
    </row>
    <row r="553" spans="12:12" x14ac:dyDescent="0.25">
      <c r="L553" s="16"/>
    </row>
    <row r="554" spans="12:12" x14ac:dyDescent="0.25">
      <c r="L554" s="16"/>
    </row>
    <row r="555" spans="12:12" x14ac:dyDescent="0.25">
      <c r="L555" s="16"/>
    </row>
    <row r="556" spans="12:12" x14ac:dyDescent="0.25">
      <c r="L556" s="16"/>
    </row>
    <row r="557" spans="12:12" x14ac:dyDescent="0.25">
      <c r="L557" s="16"/>
    </row>
    <row r="558" spans="12:12" x14ac:dyDescent="0.25">
      <c r="L558" s="16"/>
    </row>
    <row r="559" spans="12:12" x14ac:dyDescent="0.25">
      <c r="L559" s="16"/>
    </row>
    <row r="560" spans="12:12" x14ac:dyDescent="0.25">
      <c r="L560" s="16"/>
    </row>
    <row r="561" spans="12:12" x14ac:dyDescent="0.25">
      <c r="L561" s="16"/>
    </row>
    <row r="562" spans="12:12" x14ac:dyDescent="0.25">
      <c r="L562" s="16"/>
    </row>
    <row r="563" spans="12:12" x14ac:dyDescent="0.25">
      <c r="L563" s="16"/>
    </row>
    <row r="564" spans="12:12" x14ac:dyDescent="0.25">
      <c r="L564" s="16"/>
    </row>
    <row r="565" spans="12:12" x14ac:dyDescent="0.25">
      <c r="L565" s="16"/>
    </row>
    <row r="566" spans="12:12" x14ac:dyDescent="0.25">
      <c r="L566" s="16"/>
    </row>
    <row r="567" spans="12:12" x14ac:dyDescent="0.25">
      <c r="L567" s="16"/>
    </row>
    <row r="568" spans="12:12" x14ac:dyDescent="0.25">
      <c r="L568" s="16"/>
    </row>
    <row r="569" spans="12:12" x14ac:dyDescent="0.25">
      <c r="L569" s="16"/>
    </row>
    <row r="570" spans="12:12" x14ac:dyDescent="0.25">
      <c r="L570" s="16"/>
    </row>
    <row r="571" spans="12:12" x14ac:dyDescent="0.25">
      <c r="L571" s="16"/>
    </row>
    <row r="572" spans="12:12" x14ac:dyDescent="0.25">
      <c r="L572" s="16"/>
    </row>
    <row r="573" spans="12:12" x14ac:dyDescent="0.25">
      <c r="L573" s="16"/>
    </row>
    <row r="574" spans="12:12" x14ac:dyDescent="0.25">
      <c r="L574" s="16"/>
    </row>
    <row r="575" spans="12:12" x14ac:dyDescent="0.25">
      <c r="L575" s="16"/>
    </row>
    <row r="576" spans="12:12" x14ac:dyDescent="0.25">
      <c r="L576" s="16"/>
    </row>
    <row r="577" spans="12:12" x14ac:dyDescent="0.25">
      <c r="L577" s="16"/>
    </row>
    <row r="578" spans="12:12" x14ac:dyDescent="0.25">
      <c r="L578" s="16"/>
    </row>
    <row r="579" spans="12:12" x14ac:dyDescent="0.25">
      <c r="L579" s="16"/>
    </row>
    <row r="580" spans="12:12" x14ac:dyDescent="0.25">
      <c r="L580" s="16"/>
    </row>
    <row r="581" spans="12:12" x14ac:dyDescent="0.25">
      <c r="L581" s="16"/>
    </row>
    <row r="582" spans="12:12" x14ac:dyDescent="0.25">
      <c r="L582" s="16"/>
    </row>
    <row r="583" spans="12:12" x14ac:dyDescent="0.25">
      <c r="L583" s="16"/>
    </row>
    <row r="584" spans="12:12" x14ac:dyDescent="0.25">
      <c r="L584" s="16"/>
    </row>
    <row r="585" spans="12:12" x14ac:dyDescent="0.25">
      <c r="L585" s="16"/>
    </row>
    <row r="586" spans="12:12" x14ac:dyDescent="0.25">
      <c r="L586" s="16"/>
    </row>
    <row r="587" spans="12:12" x14ac:dyDescent="0.25">
      <c r="L587" s="16"/>
    </row>
    <row r="588" spans="12:12" x14ac:dyDescent="0.25">
      <c r="L588" s="16"/>
    </row>
    <row r="589" spans="12:12" x14ac:dyDescent="0.25">
      <c r="L589" s="16"/>
    </row>
    <row r="590" spans="12:12" x14ac:dyDescent="0.25">
      <c r="L590" s="16"/>
    </row>
    <row r="591" spans="12:12" x14ac:dyDescent="0.25">
      <c r="L591" s="16"/>
    </row>
    <row r="592" spans="12:12" x14ac:dyDescent="0.25">
      <c r="L592" s="16"/>
    </row>
    <row r="593" spans="12:12" x14ac:dyDescent="0.25">
      <c r="L593" s="16"/>
    </row>
    <row r="594" spans="12:12" x14ac:dyDescent="0.25">
      <c r="L594" s="16"/>
    </row>
    <row r="595" spans="12:12" x14ac:dyDescent="0.25">
      <c r="L595" s="16"/>
    </row>
    <row r="596" spans="12:12" x14ac:dyDescent="0.25">
      <c r="L596" s="16"/>
    </row>
    <row r="597" spans="12:12" x14ac:dyDescent="0.25">
      <c r="L597" s="16"/>
    </row>
    <row r="598" spans="12:12" x14ac:dyDescent="0.25">
      <c r="L598" s="16"/>
    </row>
    <row r="599" spans="12:12" x14ac:dyDescent="0.25">
      <c r="L599" s="16"/>
    </row>
    <row r="600" spans="12:12" x14ac:dyDescent="0.25">
      <c r="L600" s="16"/>
    </row>
    <row r="601" spans="12:12" x14ac:dyDescent="0.25">
      <c r="L601" s="16"/>
    </row>
    <row r="602" spans="12:12" x14ac:dyDescent="0.25">
      <c r="L602" s="16"/>
    </row>
    <row r="603" spans="12:12" x14ac:dyDescent="0.25">
      <c r="L603" s="16"/>
    </row>
    <row r="604" spans="12:12" x14ac:dyDescent="0.25">
      <c r="L604" s="16"/>
    </row>
    <row r="605" spans="12:12" x14ac:dyDescent="0.25">
      <c r="L605" s="16"/>
    </row>
    <row r="606" spans="12:12" x14ac:dyDescent="0.25">
      <c r="L606" s="16"/>
    </row>
    <row r="607" spans="12:12" x14ac:dyDescent="0.25">
      <c r="L607" s="16"/>
    </row>
    <row r="608" spans="12:12" x14ac:dyDescent="0.25">
      <c r="L608" s="16"/>
    </row>
    <row r="609" spans="12:12" x14ac:dyDescent="0.25">
      <c r="L609" s="16"/>
    </row>
    <row r="610" spans="12:12" x14ac:dyDescent="0.25">
      <c r="L610" s="16"/>
    </row>
    <row r="611" spans="12:12" x14ac:dyDescent="0.25">
      <c r="L611" s="16"/>
    </row>
    <row r="612" spans="12:12" x14ac:dyDescent="0.25">
      <c r="L612" s="16"/>
    </row>
    <row r="613" spans="12:12" x14ac:dyDescent="0.25">
      <c r="L613" s="16"/>
    </row>
  </sheetData>
  <mergeCells count="1">
    <mergeCell ref="C6:D6"/>
  </mergeCells>
  <pageMargins left="0.7" right="0.7" top="0.75" bottom="0.75" header="0.3" footer="0.3"/>
  <pageSetup paperSize="9" orientation="portrait" verticalDpi="0" r:id="rId1"/>
  <ignoredErrors>
    <ignoredError sqref="E9:E108" numberStoredAsText="1"/>
  </ignoredError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11" customWidth="1"/>
    <col min="2" max="4" width="12.7265625" style="11" customWidth="1"/>
    <col min="5" max="7" width="11.453125" style="12"/>
    <col min="8" max="11" width="11.453125" style="11"/>
    <col min="12" max="256" width="11.453125" style="12"/>
    <col min="257" max="257" width="8.7265625" style="12" customWidth="1"/>
    <col min="258" max="260" width="12.7265625" style="12" customWidth="1"/>
    <col min="261" max="512" width="11.453125" style="12"/>
    <col min="513" max="513" width="8.7265625" style="12" customWidth="1"/>
    <col min="514" max="516" width="12.7265625" style="12" customWidth="1"/>
    <col min="517" max="768" width="11.453125" style="12"/>
    <col min="769" max="769" width="8.7265625" style="12" customWidth="1"/>
    <col min="770" max="772" width="12.7265625" style="12" customWidth="1"/>
    <col min="773" max="1024" width="11.453125" style="12"/>
    <col min="1025" max="1025" width="8.7265625" style="12" customWidth="1"/>
    <col min="1026" max="1028" width="12.7265625" style="12" customWidth="1"/>
    <col min="1029" max="1280" width="11.453125" style="12"/>
    <col min="1281" max="1281" width="8.7265625" style="12" customWidth="1"/>
    <col min="1282" max="1284" width="12.7265625" style="12" customWidth="1"/>
    <col min="1285" max="1536" width="11.453125" style="12"/>
    <col min="1537" max="1537" width="8.7265625" style="12" customWidth="1"/>
    <col min="1538" max="1540" width="12.7265625" style="12" customWidth="1"/>
    <col min="1541" max="1792" width="11.453125" style="12"/>
    <col min="1793" max="1793" width="8.7265625" style="12" customWidth="1"/>
    <col min="1794" max="1796" width="12.7265625" style="12" customWidth="1"/>
    <col min="1797" max="2048" width="11.453125" style="12"/>
    <col min="2049" max="2049" width="8.7265625" style="12" customWidth="1"/>
    <col min="2050" max="2052" width="12.7265625" style="12" customWidth="1"/>
    <col min="2053" max="2304" width="11.453125" style="12"/>
    <col min="2305" max="2305" width="8.7265625" style="12" customWidth="1"/>
    <col min="2306" max="2308" width="12.7265625" style="12" customWidth="1"/>
    <col min="2309" max="2560" width="11.453125" style="12"/>
    <col min="2561" max="2561" width="8.7265625" style="12" customWidth="1"/>
    <col min="2562" max="2564" width="12.7265625" style="12" customWidth="1"/>
    <col min="2565" max="2816" width="11.453125" style="12"/>
    <col min="2817" max="2817" width="8.7265625" style="12" customWidth="1"/>
    <col min="2818" max="2820" width="12.7265625" style="12" customWidth="1"/>
    <col min="2821" max="3072" width="11.453125" style="12"/>
    <col min="3073" max="3073" width="8.7265625" style="12" customWidth="1"/>
    <col min="3074" max="3076" width="12.7265625" style="12" customWidth="1"/>
    <col min="3077" max="3328" width="11.453125" style="12"/>
    <col min="3329" max="3329" width="8.7265625" style="12" customWidth="1"/>
    <col min="3330" max="3332" width="12.7265625" style="12" customWidth="1"/>
    <col min="3333" max="3584" width="11.453125" style="12"/>
    <col min="3585" max="3585" width="8.7265625" style="12" customWidth="1"/>
    <col min="3586" max="3588" width="12.7265625" style="12" customWidth="1"/>
    <col min="3589" max="3840" width="11.453125" style="12"/>
    <col min="3841" max="3841" width="8.7265625" style="12" customWidth="1"/>
    <col min="3842" max="3844" width="12.7265625" style="12" customWidth="1"/>
    <col min="3845" max="4096" width="11.453125" style="12"/>
    <col min="4097" max="4097" width="8.7265625" style="12" customWidth="1"/>
    <col min="4098" max="4100" width="12.7265625" style="12" customWidth="1"/>
    <col min="4101" max="4352" width="11.453125" style="12"/>
    <col min="4353" max="4353" width="8.7265625" style="12" customWidth="1"/>
    <col min="4354" max="4356" width="12.7265625" style="12" customWidth="1"/>
    <col min="4357" max="4608" width="11.453125" style="12"/>
    <col min="4609" max="4609" width="8.7265625" style="12" customWidth="1"/>
    <col min="4610" max="4612" width="12.7265625" style="12" customWidth="1"/>
    <col min="4613" max="4864" width="11.453125" style="12"/>
    <col min="4865" max="4865" width="8.7265625" style="12" customWidth="1"/>
    <col min="4866" max="4868" width="12.7265625" style="12" customWidth="1"/>
    <col min="4869" max="5120" width="11.453125" style="12"/>
    <col min="5121" max="5121" width="8.7265625" style="12" customWidth="1"/>
    <col min="5122" max="5124" width="12.7265625" style="12" customWidth="1"/>
    <col min="5125" max="5376" width="11.453125" style="12"/>
    <col min="5377" max="5377" width="8.7265625" style="12" customWidth="1"/>
    <col min="5378" max="5380" width="12.7265625" style="12" customWidth="1"/>
    <col min="5381" max="5632" width="11.453125" style="12"/>
    <col min="5633" max="5633" width="8.7265625" style="12" customWidth="1"/>
    <col min="5634" max="5636" width="12.7265625" style="12" customWidth="1"/>
    <col min="5637" max="5888" width="11.453125" style="12"/>
    <col min="5889" max="5889" width="8.7265625" style="12" customWidth="1"/>
    <col min="5890" max="5892" width="12.7265625" style="12" customWidth="1"/>
    <col min="5893" max="6144" width="11.453125" style="12"/>
    <col min="6145" max="6145" width="8.7265625" style="12" customWidth="1"/>
    <col min="6146" max="6148" width="12.7265625" style="12" customWidth="1"/>
    <col min="6149" max="6400" width="11.453125" style="12"/>
    <col min="6401" max="6401" width="8.7265625" style="12" customWidth="1"/>
    <col min="6402" max="6404" width="12.7265625" style="12" customWidth="1"/>
    <col min="6405" max="6656" width="11.453125" style="12"/>
    <col min="6657" max="6657" width="8.7265625" style="12" customWidth="1"/>
    <col min="6658" max="6660" width="12.7265625" style="12" customWidth="1"/>
    <col min="6661" max="6912" width="11.453125" style="12"/>
    <col min="6913" max="6913" width="8.7265625" style="12" customWidth="1"/>
    <col min="6914" max="6916" width="12.7265625" style="12" customWidth="1"/>
    <col min="6917" max="7168" width="11.453125" style="12"/>
    <col min="7169" max="7169" width="8.7265625" style="12" customWidth="1"/>
    <col min="7170" max="7172" width="12.7265625" style="12" customWidth="1"/>
    <col min="7173" max="7424" width="11.453125" style="12"/>
    <col min="7425" max="7425" width="8.7265625" style="12" customWidth="1"/>
    <col min="7426" max="7428" width="12.7265625" style="12" customWidth="1"/>
    <col min="7429" max="7680" width="11.453125" style="12"/>
    <col min="7681" max="7681" width="8.7265625" style="12" customWidth="1"/>
    <col min="7682" max="7684" width="12.7265625" style="12" customWidth="1"/>
    <col min="7685" max="7936" width="11.453125" style="12"/>
    <col min="7937" max="7937" width="8.7265625" style="12" customWidth="1"/>
    <col min="7938" max="7940" width="12.7265625" style="12" customWidth="1"/>
    <col min="7941" max="8192" width="11.453125" style="12"/>
    <col min="8193" max="8193" width="8.7265625" style="12" customWidth="1"/>
    <col min="8194" max="8196" width="12.7265625" style="12" customWidth="1"/>
    <col min="8197" max="8448" width="11.453125" style="12"/>
    <col min="8449" max="8449" width="8.7265625" style="12" customWidth="1"/>
    <col min="8450" max="8452" width="12.7265625" style="12" customWidth="1"/>
    <col min="8453" max="8704" width="11.453125" style="12"/>
    <col min="8705" max="8705" width="8.7265625" style="12" customWidth="1"/>
    <col min="8706" max="8708" width="12.7265625" style="12" customWidth="1"/>
    <col min="8709" max="8960" width="11.453125" style="12"/>
    <col min="8961" max="8961" width="8.7265625" style="12" customWidth="1"/>
    <col min="8962" max="8964" width="12.7265625" style="12" customWidth="1"/>
    <col min="8965" max="9216" width="11.453125" style="12"/>
    <col min="9217" max="9217" width="8.7265625" style="12" customWidth="1"/>
    <col min="9218" max="9220" width="12.7265625" style="12" customWidth="1"/>
    <col min="9221" max="9472" width="11.453125" style="12"/>
    <col min="9473" max="9473" width="8.7265625" style="12" customWidth="1"/>
    <col min="9474" max="9476" width="12.7265625" style="12" customWidth="1"/>
    <col min="9477" max="9728" width="11.453125" style="12"/>
    <col min="9729" max="9729" width="8.7265625" style="12" customWidth="1"/>
    <col min="9730" max="9732" width="12.7265625" style="12" customWidth="1"/>
    <col min="9733" max="9984" width="11.453125" style="12"/>
    <col min="9985" max="9985" width="8.7265625" style="12" customWidth="1"/>
    <col min="9986" max="9988" width="12.7265625" style="12" customWidth="1"/>
    <col min="9989" max="10240" width="11.453125" style="12"/>
    <col min="10241" max="10241" width="8.7265625" style="12" customWidth="1"/>
    <col min="10242" max="10244" width="12.7265625" style="12" customWidth="1"/>
    <col min="10245" max="10496" width="11.453125" style="12"/>
    <col min="10497" max="10497" width="8.7265625" style="12" customWidth="1"/>
    <col min="10498" max="10500" width="12.7265625" style="12" customWidth="1"/>
    <col min="10501" max="10752" width="11.453125" style="12"/>
    <col min="10753" max="10753" width="8.7265625" style="12" customWidth="1"/>
    <col min="10754" max="10756" width="12.7265625" style="12" customWidth="1"/>
    <col min="10757" max="11008" width="11.453125" style="12"/>
    <col min="11009" max="11009" width="8.7265625" style="12" customWidth="1"/>
    <col min="11010" max="11012" width="12.7265625" style="12" customWidth="1"/>
    <col min="11013" max="11264" width="11.453125" style="12"/>
    <col min="11265" max="11265" width="8.7265625" style="12" customWidth="1"/>
    <col min="11266" max="11268" width="12.7265625" style="12" customWidth="1"/>
    <col min="11269" max="11520" width="11.453125" style="12"/>
    <col min="11521" max="11521" width="8.7265625" style="12" customWidth="1"/>
    <col min="11522" max="11524" width="12.7265625" style="12" customWidth="1"/>
    <col min="11525" max="11776" width="11.453125" style="12"/>
    <col min="11777" max="11777" width="8.7265625" style="12" customWidth="1"/>
    <col min="11778" max="11780" width="12.7265625" style="12" customWidth="1"/>
    <col min="11781" max="12032" width="11.453125" style="12"/>
    <col min="12033" max="12033" width="8.7265625" style="12" customWidth="1"/>
    <col min="12034" max="12036" width="12.7265625" style="12" customWidth="1"/>
    <col min="12037" max="12288" width="11.453125" style="12"/>
    <col min="12289" max="12289" width="8.7265625" style="12" customWidth="1"/>
    <col min="12290" max="12292" width="12.7265625" style="12" customWidth="1"/>
    <col min="12293" max="12544" width="11.453125" style="12"/>
    <col min="12545" max="12545" width="8.7265625" style="12" customWidth="1"/>
    <col min="12546" max="12548" width="12.7265625" style="12" customWidth="1"/>
    <col min="12549" max="12800" width="11.453125" style="12"/>
    <col min="12801" max="12801" width="8.7265625" style="12" customWidth="1"/>
    <col min="12802" max="12804" width="12.7265625" style="12" customWidth="1"/>
    <col min="12805" max="13056" width="11.453125" style="12"/>
    <col min="13057" max="13057" width="8.7265625" style="12" customWidth="1"/>
    <col min="13058" max="13060" width="12.7265625" style="12" customWidth="1"/>
    <col min="13061" max="13312" width="11.453125" style="12"/>
    <col min="13313" max="13313" width="8.7265625" style="12" customWidth="1"/>
    <col min="13314" max="13316" width="12.7265625" style="12" customWidth="1"/>
    <col min="13317" max="13568" width="11.453125" style="12"/>
    <col min="13569" max="13569" width="8.7265625" style="12" customWidth="1"/>
    <col min="13570" max="13572" width="12.7265625" style="12" customWidth="1"/>
    <col min="13573" max="13824" width="11.453125" style="12"/>
    <col min="13825" max="13825" width="8.7265625" style="12" customWidth="1"/>
    <col min="13826" max="13828" width="12.7265625" style="12" customWidth="1"/>
    <col min="13829" max="14080" width="11.453125" style="12"/>
    <col min="14081" max="14081" width="8.7265625" style="12" customWidth="1"/>
    <col min="14082" max="14084" width="12.7265625" style="12" customWidth="1"/>
    <col min="14085" max="14336" width="11.453125" style="12"/>
    <col min="14337" max="14337" width="8.7265625" style="12" customWidth="1"/>
    <col min="14338" max="14340" width="12.7265625" style="12" customWidth="1"/>
    <col min="14341" max="14592" width="11.453125" style="12"/>
    <col min="14593" max="14593" width="8.7265625" style="12" customWidth="1"/>
    <col min="14594" max="14596" width="12.7265625" style="12" customWidth="1"/>
    <col min="14597" max="14848" width="11.453125" style="12"/>
    <col min="14849" max="14849" width="8.7265625" style="12" customWidth="1"/>
    <col min="14850" max="14852" width="12.7265625" style="12" customWidth="1"/>
    <col min="14853" max="15104" width="11.453125" style="12"/>
    <col min="15105" max="15105" width="8.7265625" style="12" customWidth="1"/>
    <col min="15106" max="15108" width="12.7265625" style="12" customWidth="1"/>
    <col min="15109" max="15360" width="11.453125" style="12"/>
    <col min="15361" max="15361" width="8.7265625" style="12" customWidth="1"/>
    <col min="15362" max="15364" width="12.7265625" style="12" customWidth="1"/>
    <col min="15365" max="15616" width="11.453125" style="12"/>
    <col min="15617" max="15617" width="8.7265625" style="12" customWidth="1"/>
    <col min="15618" max="15620" width="12.7265625" style="12" customWidth="1"/>
    <col min="15621" max="15872" width="11.453125" style="12"/>
    <col min="15873" max="15873" width="8.7265625" style="12" customWidth="1"/>
    <col min="15874" max="15876" width="12.7265625" style="12" customWidth="1"/>
    <col min="15877" max="16128" width="11.453125" style="12"/>
    <col min="16129" max="16129" width="8.7265625" style="12" customWidth="1"/>
    <col min="16130" max="16132" width="12.7265625" style="12" customWidth="1"/>
    <col min="16133" max="16384" width="11.453125" style="12"/>
  </cols>
  <sheetData>
    <row r="2" spans="1:13" ht="13" x14ac:dyDescent="0.3">
      <c r="G2" s="3"/>
      <c r="H2" s="13"/>
      <c r="I2" s="13"/>
      <c r="J2" s="13"/>
      <c r="K2" s="13"/>
      <c r="L2" s="14"/>
      <c r="M2" s="14"/>
    </row>
    <row r="4" spans="1:13" s="5" customFormat="1" ht="15.5" x14ac:dyDescent="0.35">
      <c r="A4" s="9" t="s">
        <v>31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5">
      <c r="A5" s="15"/>
    </row>
    <row r="6" spans="1:13" s="41" customFormat="1" ht="14.5" x14ac:dyDescent="0.25">
      <c r="A6" s="38" t="s">
        <v>0</v>
      </c>
      <c r="B6" s="39" t="s">
        <v>1</v>
      </c>
      <c r="C6" s="67" t="s">
        <v>2</v>
      </c>
      <c r="D6" s="67"/>
      <c r="E6" s="40" t="s">
        <v>3</v>
      </c>
      <c r="F6" s="40" t="s">
        <v>4</v>
      </c>
      <c r="G6" s="40" t="s">
        <v>5</v>
      </c>
      <c r="H6" s="39" t="s">
        <v>6</v>
      </c>
      <c r="I6" s="39" t="s">
        <v>7</v>
      </c>
      <c r="J6" s="39" t="s">
        <v>8</v>
      </c>
      <c r="K6" s="39" t="s">
        <v>9</v>
      </c>
      <c r="L6" s="40" t="s">
        <v>10</v>
      </c>
    </row>
    <row r="7" spans="1:13" s="41" customFormat="1" x14ac:dyDescent="0.25">
      <c r="A7" s="42"/>
      <c r="B7" s="43"/>
      <c r="C7" s="44">
        <v>41275</v>
      </c>
      <c r="D7" s="45">
        <v>41640</v>
      </c>
      <c r="E7" s="46"/>
      <c r="F7" s="46"/>
      <c r="G7" s="46"/>
      <c r="H7" s="47"/>
      <c r="I7" s="47"/>
      <c r="J7" s="47"/>
      <c r="K7" s="47"/>
      <c r="L7" s="46"/>
    </row>
    <row r="8" spans="1:13" x14ac:dyDescent="0.25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7"/>
    </row>
    <row r="9" spans="1:13" x14ac:dyDescent="0.25">
      <c r="A9" s="18">
        <v>0</v>
      </c>
      <c r="B9" s="10">
        <v>5</v>
      </c>
      <c r="C9" s="10">
        <v>1706</v>
      </c>
      <c r="D9" s="10">
        <v>1712</v>
      </c>
      <c r="E9" s="19">
        <v>0.5</v>
      </c>
      <c r="F9" s="20">
        <f>B9/((C9+D9)/2)</f>
        <v>2.9256875365710941E-3</v>
      </c>
      <c r="G9" s="20">
        <f t="shared" ref="G9:G72" si="0">F9/((1+(1-E9)*F9))</f>
        <v>2.9214139643587494E-3</v>
      </c>
      <c r="H9" s="15">
        <v>100000</v>
      </c>
      <c r="I9" s="15">
        <f>H9*G9</f>
        <v>292.14139643587492</v>
      </c>
      <c r="J9" s="15">
        <f t="shared" ref="J9:J72" si="1">H10+I9*E9</f>
        <v>99853.92930178206</v>
      </c>
      <c r="K9" s="15">
        <f t="shared" ref="K9:K72" si="2">K10+J9</f>
        <v>8369006.3797787335</v>
      </c>
      <c r="L9" s="21">
        <f>K9/H9</f>
        <v>83.690063797787332</v>
      </c>
    </row>
    <row r="10" spans="1:13" x14ac:dyDescent="0.25">
      <c r="A10" s="18">
        <v>1</v>
      </c>
      <c r="B10" s="12">
        <v>0</v>
      </c>
      <c r="C10" s="10">
        <v>1824</v>
      </c>
      <c r="D10" s="10">
        <v>1860</v>
      </c>
      <c r="E10" s="19">
        <v>0.5</v>
      </c>
      <c r="F10" s="20">
        <f t="shared" ref="F10:F73" si="3">B10/((C10+D10)/2)</f>
        <v>0</v>
      </c>
      <c r="G10" s="20">
        <f t="shared" si="0"/>
        <v>0</v>
      </c>
      <c r="H10" s="15">
        <f>H9-I9</f>
        <v>99707.85860356412</v>
      </c>
      <c r="I10" s="15">
        <f t="shared" ref="I10:I73" si="4">H10*G10</f>
        <v>0</v>
      </c>
      <c r="J10" s="15">
        <f t="shared" si="1"/>
        <v>99707.85860356412</v>
      </c>
      <c r="K10" s="15">
        <f t="shared" si="2"/>
        <v>8269152.450476951</v>
      </c>
      <c r="L10" s="22">
        <f t="shared" ref="L10:L73" si="5">K10/H10</f>
        <v>82.933808491012613</v>
      </c>
    </row>
    <row r="11" spans="1:13" x14ac:dyDescent="0.25">
      <c r="A11" s="18">
        <v>2</v>
      </c>
      <c r="B11" s="12">
        <v>0</v>
      </c>
      <c r="C11" s="10">
        <v>1903</v>
      </c>
      <c r="D11" s="10">
        <v>1851</v>
      </c>
      <c r="E11" s="19">
        <v>0.5</v>
      </c>
      <c r="F11" s="20">
        <f t="shared" si="3"/>
        <v>0</v>
      </c>
      <c r="G11" s="20">
        <f t="shared" si="0"/>
        <v>0</v>
      </c>
      <c r="H11" s="15">
        <f t="shared" ref="H11:H74" si="6">H10-I10</f>
        <v>99707.85860356412</v>
      </c>
      <c r="I11" s="15">
        <f t="shared" si="4"/>
        <v>0</v>
      </c>
      <c r="J11" s="15">
        <f t="shared" si="1"/>
        <v>99707.85860356412</v>
      </c>
      <c r="K11" s="15">
        <f t="shared" si="2"/>
        <v>8169444.5918733869</v>
      </c>
      <c r="L11" s="22">
        <f t="shared" si="5"/>
        <v>81.933808491012613</v>
      </c>
    </row>
    <row r="12" spans="1:13" x14ac:dyDescent="0.25">
      <c r="A12" s="18">
        <v>3</v>
      </c>
      <c r="B12" s="12">
        <v>0</v>
      </c>
      <c r="C12" s="10">
        <v>1957</v>
      </c>
      <c r="D12" s="10">
        <v>1960</v>
      </c>
      <c r="E12" s="19">
        <v>0.5</v>
      </c>
      <c r="F12" s="20">
        <f t="shared" si="3"/>
        <v>0</v>
      </c>
      <c r="G12" s="20">
        <f t="shared" si="0"/>
        <v>0</v>
      </c>
      <c r="H12" s="15">
        <f t="shared" si="6"/>
        <v>99707.85860356412</v>
      </c>
      <c r="I12" s="15">
        <f t="shared" si="4"/>
        <v>0</v>
      </c>
      <c r="J12" s="15">
        <f t="shared" si="1"/>
        <v>99707.85860356412</v>
      </c>
      <c r="K12" s="15">
        <f t="shared" si="2"/>
        <v>8069736.7332698228</v>
      </c>
      <c r="L12" s="22">
        <f t="shared" si="5"/>
        <v>80.933808491012613</v>
      </c>
    </row>
    <row r="13" spans="1:13" x14ac:dyDescent="0.25">
      <c r="A13" s="18">
        <v>4</v>
      </c>
      <c r="B13" s="10">
        <v>1</v>
      </c>
      <c r="C13" s="10">
        <v>2000</v>
      </c>
      <c r="D13" s="10">
        <v>1954</v>
      </c>
      <c r="E13" s="19">
        <v>0.5</v>
      </c>
      <c r="F13" s="20">
        <f t="shared" si="3"/>
        <v>5.0581689428426911E-4</v>
      </c>
      <c r="G13" s="20">
        <f t="shared" si="0"/>
        <v>5.0568900126422259E-4</v>
      </c>
      <c r="H13" s="15">
        <f t="shared" si="6"/>
        <v>99707.85860356412</v>
      </c>
      <c r="I13" s="15">
        <f t="shared" si="4"/>
        <v>50.421167435430661</v>
      </c>
      <c r="J13" s="15">
        <f t="shared" si="1"/>
        <v>99682.648019846412</v>
      </c>
      <c r="K13" s="15">
        <f t="shared" si="2"/>
        <v>7970028.8746662587</v>
      </c>
      <c r="L13" s="22">
        <f t="shared" si="5"/>
        <v>79.933808491012613</v>
      </c>
    </row>
    <row r="14" spans="1:13" x14ac:dyDescent="0.25">
      <c r="A14" s="18">
        <v>5</v>
      </c>
      <c r="B14" s="12">
        <v>0</v>
      </c>
      <c r="C14" s="10">
        <v>1853</v>
      </c>
      <c r="D14" s="10">
        <v>1981</v>
      </c>
      <c r="E14" s="19">
        <v>0.5</v>
      </c>
      <c r="F14" s="20">
        <f t="shared" si="3"/>
        <v>0</v>
      </c>
      <c r="G14" s="20">
        <f t="shared" si="0"/>
        <v>0</v>
      </c>
      <c r="H14" s="15">
        <f t="shared" si="6"/>
        <v>99657.43743612869</v>
      </c>
      <c r="I14" s="15">
        <f t="shared" si="4"/>
        <v>0</v>
      </c>
      <c r="J14" s="15">
        <f t="shared" si="1"/>
        <v>99657.43743612869</v>
      </c>
      <c r="K14" s="15">
        <f t="shared" si="2"/>
        <v>7870346.2266464122</v>
      </c>
      <c r="L14" s="22">
        <f t="shared" si="5"/>
        <v>78.973997617494277</v>
      </c>
    </row>
    <row r="15" spans="1:13" x14ac:dyDescent="0.25">
      <c r="A15" s="18">
        <v>6</v>
      </c>
      <c r="B15" s="12">
        <v>0</v>
      </c>
      <c r="C15" s="10">
        <v>1903</v>
      </c>
      <c r="D15" s="10">
        <v>1829</v>
      </c>
      <c r="E15" s="19">
        <v>0.5</v>
      </c>
      <c r="F15" s="20">
        <f t="shared" si="3"/>
        <v>0</v>
      </c>
      <c r="G15" s="20">
        <f t="shared" si="0"/>
        <v>0</v>
      </c>
      <c r="H15" s="15">
        <f t="shared" si="6"/>
        <v>99657.43743612869</v>
      </c>
      <c r="I15" s="15">
        <f t="shared" si="4"/>
        <v>0</v>
      </c>
      <c r="J15" s="15">
        <f t="shared" si="1"/>
        <v>99657.43743612869</v>
      </c>
      <c r="K15" s="15">
        <f t="shared" si="2"/>
        <v>7770688.7892102832</v>
      </c>
      <c r="L15" s="22">
        <f t="shared" si="5"/>
        <v>77.973997617494277</v>
      </c>
    </row>
    <row r="16" spans="1:13" x14ac:dyDescent="0.25">
      <c r="A16" s="18">
        <v>7</v>
      </c>
      <c r="B16" s="12">
        <v>0</v>
      </c>
      <c r="C16" s="10">
        <v>1773</v>
      </c>
      <c r="D16" s="10">
        <v>1893</v>
      </c>
      <c r="E16" s="19">
        <v>0.5</v>
      </c>
      <c r="F16" s="20">
        <f t="shared" si="3"/>
        <v>0</v>
      </c>
      <c r="G16" s="20">
        <f t="shared" si="0"/>
        <v>0</v>
      </c>
      <c r="H16" s="15">
        <f t="shared" si="6"/>
        <v>99657.43743612869</v>
      </c>
      <c r="I16" s="15">
        <f t="shared" si="4"/>
        <v>0</v>
      </c>
      <c r="J16" s="15">
        <f t="shared" si="1"/>
        <v>99657.43743612869</v>
      </c>
      <c r="K16" s="15">
        <f t="shared" si="2"/>
        <v>7671031.3517741542</v>
      </c>
      <c r="L16" s="22">
        <f t="shared" si="5"/>
        <v>76.973997617494277</v>
      </c>
    </row>
    <row r="17" spans="1:12" x14ac:dyDescent="0.25">
      <c r="A17" s="18">
        <v>8</v>
      </c>
      <c r="B17" s="12">
        <v>0</v>
      </c>
      <c r="C17" s="10">
        <v>1823</v>
      </c>
      <c r="D17" s="10">
        <v>1746</v>
      </c>
      <c r="E17" s="19">
        <v>0.5</v>
      </c>
      <c r="F17" s="20">
        <f t="shared" si="3"/>
        <v>0</v>
      </c>
      <c r="G17" s="20">
        <f t="shared" si="0"/>
        <v>0</v>
      </c>
      <c r="H17" s="15">
        <f t="shared" si="6"/>
        <v>99657.43743612869</v>
      </c>
      <c r="I17" s="15">
        <f t="shared" si="4"/>
        <v>0</v>
      </c>
      <c r="J17" s="15">
        <f t="shared" si="1"/>
        <v>99657.43743612869</v>
      </c>
      <c r="K17" s="15">
        <f t="shared" si="2"/>
        <v>7571373.9143380253</v>
      </c>
      <c r="L17" s="22">
        <f t="shared" si="5"/>
        <v>75.973997617494263</v>
      </c>
    </row>
    <row r="18" spans="1:12" x14ac:dyDescent="0.25">
      <c r="A18" s="18">
        <v>9</v>
      </c>
      <c r="B18" s="12">
        <v>0</v>
      </c>
      <c r="C18" s="10">
        <v>1773</v>
      </c>
      <c r="D18" s="10">
        <v>1821</v>
      </c>
      <c r="E18" s="19">
        <v>0.5</v>
      </c>
      <c r="F18" s="20">
        <f t="shared" si="3"/>
        <v>0</v>
      </c>
      <c r="G18" s="20">
        <f t="shared" si="0"/>
        <v>0</v>
      </c>
      <c r="H18" s="15">
        <f t="shared" si="6"/>
        <v>99657.43743612869</v>
      </c>
      <c r="I18" s="15">
        <f t="shared" si="4"/>
        <v>0</v>
      </c>
      <c r="J18" s="15">
        <f t="shared" si="1"/>
        <v>99657.43743612869</v>
      </c>
      <c r="K18" s="15">
        <f t="shared" si="2"/>
        <v>7471716.4769018963</v>
      </c>
      <c r="L18" s="22">
        <f t="shared" si="5"/>
        <v>74.973997617494263</v>
      </c>
    </row>
    <row r="19" spans="1:12" x14ac:dyDescent="0.25">
      <c r="A19" s="18">
        <v>10</v>
      </c>
      <c r="B19" s="12">
        <v>0</v>
      </c>
      <c r="C19" s="10">
        <v>1701</v>
      </c>
      <c r="D19" s="10">
        <v>1745</v>
      </c>
      <c r="E19" s="19">
        <v>0.5</v>
      </c>
      <c r="F19" s="20">
        <f t="shared" si="3"/>
        <v>0</v>
      </c>
      <c r="G19" s="20">
        <f t="shared" si="0"/>
        <v>0</v>
      </c>
      <c r="H19" s="15">
        <f t="shared" si="6"/>
        <v>99657.43743612869</v>
      </c>
      <c r="I19" s="15">
        <f t="shared" si="4"/>
        <v>0</v>
      </c>
      <c r="J19" s="15">
        <f t="shared" si="1"/>
        <v>99657.43743612869</v>
      </c>
      <c r="K19" s="15">
        <f t="shared" si="2"/>
        <v>7372059.0394657673</v>
      </c>
      <c r="L19" s="22">
        <f t="shared" si="5"/>
        <v>73.973997617494263</v>
      </c>
    </row>
    <row r="20" spans="1:12" x14ac:dyDescent="0.25">
      <c r="A20" s="18">
        <v>11</v>
      </c>
      <c r="B20" s="10">
        <v>1</v>
      </c>
      <c r="C20" s="10">
        <v>1561</v>
      </c>
      <c r="D20" s="10">
        <v>1698</v>
      </c>
      <c r="E20" s="19">
        <v>0.5</v>
      </c>
      <c r="F20" s="20">
        <f t="shared" si="3"/>
        <v>6.1368517950291502E-4</v>
      </c>
      <c r="G20" s="20">
        <f t="shared" si="0"/>
        <v>6.1349693251533746E-4</v>
      </c>
      <c r="H20" s="15">
        <f t="shared" si="6"/>
        <v>99657.43743612869</v>
      </c>
      <c r="I20" s="15">
        <f t="shared" si="4"/>
        <v>61.139532169404106</v>
      </c>
      <c r="J20" s="15">
        <f t="shared" si="1"/>
        <v>99626.867670043997</v>
      </c>
      <c r="K20" s="15">
        <f t="shared" si="2"/>
        <v>7272401.6020296384</v>
      </c>
      <c r="L20" s="22">
        <f t="shared" si="5"/>
        <v>72.973997617494263</v>
      </c>
    </row>
    <row r="21" spans="1:12" x14ac:dyDescent="0.25">
      <c r="A21" s="18">
        <v>12</v>
      </c>
      <c r="B21" s="12">
        <v>0</v>
      </c>
      <c r="C21" s="10">
        <v>1609</v>
      </c>
      <c r="D21" s="10">
        <v>1562</v>
      </c>
      <c r="E21" s="19">
        <v>0.5</v>
      </c>
      <c r="F21" s="20">
        <f t="shared" si="3"/>
        <v>0</v>
      </c>
      <c r="G21" s="20">
        <f t="shared" si="0"/>
        <v>0</v>
      </c>
      <c r="H21" s="15">
        <f t="shared" si="6"/>
        <v>99596.29790395929</v>
      </c>
      <c r="I21" s="15">
        <f t="shared" si="4"/>
        <v>0</v>
      </c>
      <c r="J21" s="15">
        <f t="shared" si="1"/>
        <v>99596.29790395929</v>
      </c>
      <c r="K21" s="15">
        <f t="shared" si="2"/>
        <v>7172774.7343595941</v>
      </c>
      <c r="L21" s="22">
        <f t="shared" si="5"/>
        <v>72.01848748711825</v>
      </c>
    </row>
    <row r="22" spans="1:12" x14ac:dyDescent="0.25">
      <c r="A22" s="18">
        <v>13</v>
      </c>
      <c r="B22" s="12">
        <v>0</v>
      </c>
      <c r="C22" s="10">
        <v>1551</v>
      </c>
      <c r="D22" s="10">
        <v>1591</v>
      </c>
      <c r="E22" s="19">
        <v>0.5</v>
      </c>
      <c r="F22" s="20">
        <f t="shared" si="3"/>
        <v>0</v>
      </c>
      <c r="G22" s="20">
        <f t="shared" si="0"/>
        <v>0</v>
      </c>
      <c r="H22" s="15">
        <f t="shared" si="6"/>
        <v>99596.29790395929</v>
      </c>
      <c r="I22" s="15">
        <f t="shared" si="4"/>
        <v>0</v>
      </c>
      <c r="J22" s="15">
        <f t="shared" si="1"/>
        <v>99596.29790395929</v>
      </c>
      <c r="K22" s="15">
        <f t="shared" si="2"/>
        <v>7073178.4364556344</v>
      </c>
      <c r="L22" s="22">
        <f t="shared" si="5"/>
        <v>71.01848748711825</v>
      </c>
    </row>
    <row r="23" spans="1:12" x14ac:dyDescent="0.25">
      <c r="A23" s="18">
        <v>14</v>
      </c>
      <c r="B23" s="12">
        <v>0</v>
      </c>
      <c r="C23" s="10">
        <v>1346</v>
      </c>
      <c r="D23" s="10">
        <v>1533</v>
      </c>
      <c r="E23" s="19">
        <v>0.5</v>
      </c>
      <c r="F23" s="20">
        <f t="shared" si="3"/>
        <v>0</v>
      </c>
      <c r="G23" s="20">
        <f t="shared" si="0"/>
        <v>0</v>
      </c>
      <c r="H23" s="15">
        <f t="shared" si="6"/>
        <v>99596.29790395929</v>
      </c>
      <c r="I23" s="15">
        <f t="shared" si="4"/>
        <v>0</v>
      </c>
      <c r="J23" s="15">
        <f t="shared" si="1"/>
        <v>99596.29790395929</v>
      </c>
      <c r="K23" s="15">
        <f t="shared" si="2"/>
        <v>6973582.1385516748</v>
      </c>
      <c r="L23" s="22">
        <f t="shared" si="5"/>
        <v>70.01848748711825</v>
      </c>
    </row>
    <row r="24" spans="1:12" x14ac:dyDescent="0.25">
      <c r="A24" s="18">
        <v>15</v>
      </c>
      <c r="B24" s="12">
        <v>0</v>
      </c>
      <c r="C24" s="10">
        <v>1385</v>
      </c>
      <c r="D24" s="10">
        <v>1326</v>
      </c>
      <c r="E24" s="19">
        <v>0.5</v>
      </c>
      <c r="F24" s="20">
        <f t="shared" si="3"/>
        <v>0</v>
      </c>
      <c r="G24" s="20">
        <f t="shared" si="0"/>
        <v>0</v>
      </c>
      <c r="H24" s="15">
        <f t="shared" si="6"/>
        <v>99596.29790395929</v>
      </c>
      <c r="I24" s="15">
        <f t="shared" si="4"/>
        <v>0</v>
      </c>
      <c r="J24" s="15">
        <f t="shared" si="1"/>
        <v>99596.29790395929</v>
      </c>
      <c r="K24" s="15">
        <f t="shared" si="2"/>
        <v>6873985.8406477151</v>
      </c>
      <c r="L24" s="22">
        <f t="shared" si="5"/>
        <v>69.018487487118236</v>
      </c>
    </row>
    <row r="25" spans="1:12" x14ac:dyDescent="0.25">
      <c r="A25" s="18">
        <v>16</v>
      </c>
      <c r="B25" s="12">
        <v>0</v>
      </c>
      <c r="C25" s="10">
        <v>1384</v>
      </c>
      <c r="D25" s="10">
        <v>1364</v>
      </c>
      <c r="E25" s="19">
        <v>0.5</v>
      </c>
      <c r="F25" s="20">
        <f t="shared" si="3"/>
        <v>0</v>
      </c>
      <c r="G25" s="20">
        <f t="shared" si="0"/>
        <v>0</v>
      </c>
      <c r="H25" s="15">
        <f t="shared" si="6"/>
        <v>99596.29790395929</v>
      </c>
      <c r="I25" s="15">
        <f t="shared" si="4"/>
        <v>0</v>
      </c>
      <c r="J25" s="15">
        <f t="shared" si="1"/>
        <v>99596.29790395929</v>
      </c>
      <c r="K25" s="15">
        <f t="shared" si="2"/>
        <v>6774389.5427437555</v>
      </c>
      <c r="L25" s="22">
        <f t="shared" si="5"/>
        <v>68.018487487118236</v>
      </c>
    </row>
    <row r="26" spans="1:12" x14ac:dyDescent="0.25">
      <c r="A26" s="18">
        <v>17</v>
      </c>
      <c r="B26" s="12">
        <v>0</v>
      </c>
      <c r="C26" s="10">
        <v>1418</v>
      </c>
      <c r="D26" s="10">
        <v>1413</v>
      </c>
      <c r="E26" s="19">
        <v>0.5</v>
      </c>
      <c r="F26" s="20">
        <f t="shared" si="3"/>
        <v>0</v>
      </c>
      <c r="G26" s="20">
        <f t="shared" si="0"/>
        <v>0</v>
      </c>
      <c r="H26" s="15">
        <f t="shared" si="6"/>
        <v>99596.29790395929</v>
      </c>
      <c r="I26" s="15">
        <f t="shared" si="4"/>
        <v>0</v>
      </c>
      <c r="J26" s="15">
        <f t="shared" si="1"/>
        <v>99596.29790395929</v>
      </c>
      <c r="K26" s="15">
        <f t="shared" si="2"/>
        <v>6674793.2448397959</v>
      </c>
      <c r="L26" s="22">
        <f t="shared" si="5"/>
        <v>67.018487487118236</v>
      </c>
    </row>
    <row r="27" spans="1:12" x14ac:dyDescent="0.25">
      <c r="A27" s="18">
        <v>18</v>
      </c>
      <c r="B27" s="10">
        <v>1</v>
      </c>
      <c r="C27" s="10">
        <v>1427</v>
      </c>
      <c r="D27" s="10">
        <v>1420</v>
      </c>
      <c r="E27" s="19">
        <v>0.5</v>
      </c>
      <c r="F27" s="20">
        <f t="shared" si="3"/>
        <v>7.0249385317878467E-4</v>
      </c>
      <c r="G27" s="20">
        <f t="shared" si="0"/>
        <v>7.0224719101123594E-4</v>
      </c>
      <c r="H27" s="15">
        <f t="shared" si="6"/>
        <v>99596.29790395929</v>
      </c>
      <c r="I27" s="15">
        <f t="shared" si="4"/>
        <v>69.941220438173659</v>
      </c>
      <c r="J27" s="15">
        <f t="shared" si="1"/>
        <v>99561.327293740193</v>
      </c>
      <c r="K27" s="15">
        <f t="shared" si="2"/>
        <v>6575196.9469358362</v>
      </c>
      <c r="L27" s="22">
        <f t="shared" si="5"/>
        <v>66.018487487118236</v>
      </c>
    </row>
    <row r="28" spans="1:12" x14ac:dyDescent="0.25">
      <c r="A28" s="18">
        <v>19</v>
      </c>
      <c r="B28" s="10">
        <v>1</v>
      </c>
      <c r="C28" s="10">
        <v>1556</v>
      </c>
      <c r="D28" s="10">
        <v>1427</v>
      </c>
      <c r="E28" s="19">
        <v>0.5</v>
      </c>
      <c r="F28" s="20">
        <f t="shared" si="3"/>
        <v>6.7046597385182706E-4</v>
      </c>
      <c r="G28" s="20">
        <f t="shared" si="0"/>
        <v>6.7024128686327079E-4</v>
      </c>
      <c r="H28" s="15">
        <f t="shared" si="6"/>
        <v>99526.35668352111</v>
      </c>
      <c r="I28" s="15">
        <f t="shared" si="4"/>
        <v>66.706673380376074</v>
      </c>
      <c r="J28" s="15">
        <f t="shared" si="1"/>
        <v>99493.003346830912</v>
      </c>
      <c r="K28" s="15">
        <f t="shared" si="2"/>
        <v>6475635.6196420956</v>
      </c>
      <c r="L28" s="22">
        <f t="shared" si="5"/>
        <v>65.064529994136592</v>
      </c>
    </row>
    <row r="29" spans="1:12" x14ac:dyDescent="0.25">
      <c r="A29" s="18">
        <v>20</v>
      </c>
      <c r="B29" s="12">
        <v>0</v>
      </c>
      <c r="C29" s="10">
        <v>1686</v>
      </c>
      <c r="D29" s="10">
        <v>1581</v>
      </c>
      <c r="E29" s="19">
        <v>0.5</v>
      </c>
      <c r="F29" s="20">
        <f t="shared" si="3"/>
        <v>0</v>
      </c>
      <c r="G29" s="20">
        <f t="shared" si="0"/>
        <v>0</v>
      </c>
      <c r="H29" s="15">
        <f t="shared" si="6"/>
        <v>99459.650010140729</v>
      </c>
      <c r="I29" s="15">
        <f t="shared" si="4"/>
        <v>0</v>
      </c>
      <c r="J29" s="15">
        <f t="shared" si="1"/>
        <v>99459.650010140729</v>
      </c>
      <c r="K29" s="15">
        <f t="shared" si="2"/>
        <v>6376142.616295265</v>
      </c>
      <c r="L29" s="22">
        <f t="shared" si="5"/>
        <v>64.107832831154795</v>
      </c>
    </row>
    <row r="30" spans="1:12" x14ac:dyDescent="0.25">
      <c r="A30" s="18">
        <v>21</v>
      </c>
      <c r="B30" s="12">
        <v>0</v>
      </c>
      <c r="C30" s="10">
        <v>1721</v>
      </c>
      <c r="D30" s="10">
        <v>1668</v>
      </c>
      <c r="E30" s="19">
        <v>0.5</v>
      </c>
      <c r="F30" s="20">
        <f t="shared" si="3"/>
        <v>0</v>
      </c>
      <c r="G30" s="20">
        <f t="shared" si="0"/>
        <v>0</v>
      </c>
      <c r="H30" s="15">
        <f t="shared" si="6"/>
        <v>99459.650010140729</v>
      </c>
      <c r="I30" s="15">
        <f t="shared" si="4"/>
        <v>0</v>
      </c>
      <c r="J30" s="15">
        <f t="shared" si="1"/>
        <v>99459.650010140729</v>
      </c>
      <c r="K30" s="15">
        <f t="shared" si="2"/>
        <v>6276682.9662851244</v>
      </c>
      <c r="L30" s="22">
        <f t="shared" si="5"/>
        <v>63.107832831154795</v>
      </c>
    </row>
    <row r="31" spans="1:12" x14ac:dyDescent="0.25">
      <c r="A31" s="18">
        <v>22</v>
      </c>
      <c r="B31" s="12">
        <v>0</v>
      </c>
      <c r="C31" s="10">
        <v>1659</v>
      </c>
      <c r="D31" s="10">
        <v>1710</v>
      </c>
      <c r="E31" s="19">
        <v>0.5</v>
      </c>
      <c r="F31" s="20">
        <f t="shared" si="3"/>
        <v>0</v>
      </c>
      <c r="G31" s="20">
        <f t="shared" si="0"/>
        <v>0</v>
      </c>
      <c r="H31" s="15">
        <f t="shared" si="6"/>
        <v>99459.650010140729</v>
      </c>
      <c r="I31" s="15">
        <f t="shared" si="4"/>
        <v>0</v>
      </c>
      <c r="J31" s="15">
        <f t="shared" si="1"/>
        <v>99459.650010140729</v>
      </c>
      <c r="K31" s="15">
        <f t="shared" si="2"/>
        <v>6177223.3162749838</v>
      </c>
      <c r="L31" s="22">
        <f t="shared" si="5"/>
        <v>62.107832831154795</v>
      </c>
    </row>
    <row r="32" spans="1:12" x14ac:dyDescent="0.25">
      <c r="A32" s="18">
        <v>23</v>
      </c>
      <c r="B32" s="12">
        <v>0</v>
      </c>
      <c r="C32" s="10">
        <v>1837</v>
      </c>
      <c r="D32" s="10">
        <v>1711</v>
      </c>
      <c r="E32" s="19">
        <v>0.5</v>
      </c>
      <c r="F32" s="20">
        <f t="shared" si="3"/>
        <v>0</v>
      </c>
      <c r="G32" s="20">
        <f t="shared" si="0"/>
        <v>0</v>
      </c>
      <c r="H32" s="15">
        <f t="shared" si="6"/>
        <v>99459.650010140729</v>
      </c>
      <c r="I32" s="15">
        <f t="shared" si="4"/>
        <v>0</v>
      </c>
      <c r="J32" s="15">
        <f t="shared" si="1"/>
        <v>99459.650010140729</v>
      </c>
      <c r="K32" s="15">
        <f t="shared" si="2"/>
        <v>6077763.6662648432</v>
      </c>
      <c r="L32" s="22">
        <f t="shared" si="5"/>
        <v>61.107832831154795</v>
      </c>
    </row>
    <row r="33" spans="1:12" x14ac:dyDescent="0.25">
      <c r="A33" s="18">
        <v>24</v>
      </c>
      <c r="B33" s="12">
        <v>0</v>
      </c>
      <c r="C33" s="10">
        <v>1926</v>
      </c>
      <c r="D33" s="10">
        <v>1840</v>
      </c>
      <c r="E33" s="19">
        <v>0.5</v>
      </c>
      <c r="F33" s="20">
        <f t="shared" si="3"/>
        <v>0</v>
      </c>
      <c r="G33" s="20">
        <f t="shared" si="0"/>
        <v>0</v>
      </c>
      <c r="H33" s="15">
        <f t="shared" si="6"/>
        <v>99459.650010140729</v>
      </c>
      <c r="I33" s="15">
        <f t="shared" si="4"/>
        <v>0</v>
      </c>
      <c r="J33" s="15">
        <f t="shared" si="1"/>
        <v>99459.650010140729</v>
      </c>
      <c r="K33" s="15">
        <f t="shared" si="2"/>
        <v>5978304.0162547026</v>
      </c>
      <c r="L33" s="22">
        <f t="shared" si="5"/>
        <v>60.107832831154795</v>
      </c>
    </row>
    <row r="34" spans="1:12" x14ac:dyDescent="0.25">
      <c r="A34" s="18">
        <v>25</v>
      </c>
      <c r="B34" s="12">
        <v>0</v>
      </c>
      <c r="C34" s="10">
        <v>2051</v>
      </c>
      <c r="D34" s="10">
        <v>1948</v>
      </c>
      <c r="E34" s="19">
        <v>0.5</v>
      </c>
      <c r="F34" s="20">
        <f t="shared" si="3"/>
        <v>0</v>
      </c>
      <c r="G34" s="20">
        <f t="shared" si="0"/>
        <v>0</v>
      </c>
      <c r="H34" s="15">
        <f t="shared" si="6"/>
        <v>99459.650010140729</v>
      </c>
      <c r="I34" s="15">
        <f t="shared" si="4"/>
        <v>0</v>
      </c>
      <c r="J34" s="15">
        <f t="shared" si="1"/>
        <v>99459.650010140729</v>
      </c>
      <c r="K34" s="15">
        <f t="shared" si="2"/>
        <v>5878844.366244562</v>
      </c>
      <c r="L34" s="22">
        <f t="shared" si="5"/>
        <v>59.107832831154802</v>
      </c>
    </row>
    <row r="35" spans="1:12" x14ac:dyDescent="0.25">
      <c r="A35" s="18">
        <v>26</v>
      </c>
      <c r="B35" s="10">
        <v>1</v>
      </c>
      <c r="C35" s="10">
        <v>2112</v>
      </c>
      <c r="D35" s="10">
        <v>2090</v>
      </c>
      <c r="E35" s="19">
        <v>0.5</v>
      </c>
      <c r="F35" s="20">
        <f t="shared" si="3"/>
        <v>4.7596382674916705E-4</v>
      </c>
      <c r="G35" s="20">
        <f t="shared" si="0"/>
        <v>4.7585058291696404E-4</v>
      </c>
      <c r="H35" s="15">
        <f t="shared" si="6"/>
        <v>99459.650010140729</v>
      </c>
      <c r="I35" s="15">
        <f t="shared" si="4"/>
        <v>47.327932434042694</v>
      </c>
      <c r="J35" s="15">
        <f t="shared" si="1"/>
        <v>99435.986043923709</v>
      </c>
      <c r="K35" s="15">
        <f t="shared" si="2"/>
        <v>5779384.7162344214</v>
      </c>
      <c r="L35" s="22">
        <f t="shared" si="5"/>
        <v>58.107832831154802</v>
      </c>
    </row>
    <row r="36" spans="1:12" x14ac:dyDescent="0.25">
      <c r="A36" s="18">
        <v>27</v>
      </c>
      <c r="B36" s="10">
        <v>2</v>
      </c>
      <c r="C36" s="10">
        <v>2258</v>
      </c>
      <c r="D36" s="10">
        <v>2150</v>
      </c>
      <c r="E36" s="19">
        <v>0.5</v>
      </c>
      <c r="F36" s="20">
        <f t="shared" si="3"/>
        <v>9.0744101633393826E-4</v>
      </c>
      <c r="G36" s="20">
        <f t="shared" si="0"/>
        <v>9.0702947845804982E-4</v>
      </c>
      <c r="H36" s="15">
        <f t="shared" si="6"/>
        <v>99412.322077706689</v>
      </c>
      <c r="I36" s="15">
        <f t="shared" si="4"/>
        <v>90.169906646445966</v>
      </c>
      <c r="J36" s="15">
        <f t="shared" si="1"/>
        <v>99367.237124383464</v>
      </c>
      <c r="K36" s="15">
        <f t="shared" si="2"/>
        <v>5679948.7301904978</v>
      </c>
      <c r="L36" s="22">
        <f t="shared" si="5"/>
        <v>57.1352586025574</v>
      </c>
    </row>
    <row r="37" spans="1:12" x14ac:dyDescent="0.25">
      <c r="A37" s="18">
        <v>28</v>
      </c>
      <c r="B37" s="10">
        <v>1</v>
      </c>
      <c r="C37" s="10">
        <v>2343</v>
      </c>
      <c r="D37" s="10">
        <v>2287</v>
      </c>
      <c r="E37" s="19">
        <v>0.5</v>
      </c>
      <c r="F37" s="20">
        <f t="shared" si="3"/>
        <v>4.3196544276457883E-4</v>
      </c>
      <c r="G37" s="20">
        <f t="shared" si="0"/>
        <v>4.3187216583891164E-4</v>
      </c>
      <c r="H37" s="15">
        <f t="shared" si="6"/>
        <v>99322.152171060239</v>
      </c>
      <c r="I37" s="15">
        <f t="shared" si="4"/>
        <v>42.894472973897749</v>
      </c>
      <c r="J37" s="15">
        <f t="shared" si="1"/>
        <v>99300.704934573281</v>
      </c>
      <c r="K37" s="15">
        <f t="shared" si="2"/>
        <v>5580581.4930661144</v>
      </c>
      <c r="L37" s="22">
        <f t="shared" si="5"/>
        <v>56.186675087897896</v>
      </c>
    </row>
    <row r="38" spans="1:12" x14ac:dyDescent="0.25">
      <c r="A38" s="18">
        <v>29</v>
      </c>
      <c r="B38" s="12">
        <v>0</v>
      </c>
      <c r="C38" s="10">
        <v>2436</v>
      </c>
      <c r="D38" s="10">
        <v>2405</v>
      </c>
      <c r="E38" s="19">
        <v>0.5</v>
      </c>
      <c r="F38" s="20">
        <f t="shared" si="3"/>
        <v>0</v>
      </c>
      <c r="G38" s="20">
        <f t="shared" si="0"/>
        <v>0</v>
      </c>
      <c r="H38" s="15">
        <f t="shared" si="6"/>
        <v>99279.257698086338</v>
      </c>
      <c r="I38" s="15">
        <f t="shared" si="4"/>
        <v>0</v>
      </c>
      <c r="J38" s="15">
        <f t="shared" si="1"/>
        <v>99279.257698086338</v>
      </c>
      <c r="K38" s="15">
        <f t="shared" si="2"/>
        <v>5481280.7881315406</v>
      </c>
      <c r="L38" s="22">
        <f t="shared" si="5"/>
        <v>55.210735003684412</v>
      </c>
    </row>
    <row r="39" spans="1:12" x14ac:dyDescent="0.25">
      <c r="A39" s="18">
        <v>30</v>
      </c>
      <c r="B39" s="10">
        <v>1</v>
      </c>
      <c r="C39" s="10">
        <v>2734</v>
      </c>
      <c r="D39" s="10">
        <v>2544</v>
      </c>
      <c r="E39" s="19">
        <v>0.5</v>
      </c>
      <c r="F39" s="20">
        <f t="shared" si="3"/>
        <v>3.7893141341417203E-4</v>
      </c>
      <c r="G39" s="20">
        <f t="shared" si="0"/>
        <v>3.7885963250615644E-4</v>
      </c>
      <c r="H39" s="15">
        <f t="shared" si="6"/>
        <v>99279.257698086338</v>
      </c>
      <c r="I39" s="15">
        <f t="shared" si="4"/>
        <v>37.612903086980992</v>
      </c>
      <c r="J39" s="15">
        <f t="shared" si="1"/>
        <v>99260.451246542856</v>
      </c>
      <c r="K39" s="15">
        <f t="shared" si="2"/>
        <v>5382001.5304334546</v>
      </c>
      <c r="L39" s="22">
        <f t="shared" si="5"/>
        <v>54.21073500368442</v>
      </c>
    </row>
    <row r="40" spans="1:12" x14ac:dyDescent="0.25">
      <c r="A40" s="18">
        <v>31</v>
      </c>
      <c r="B40" s="12">
        <v>0</v>
      </c>
      <c r="C40" s="10">
        <v>2769</v>
      </c>
      <c r="D40" s="10">
        <v>2744</v>
      </c>
      <c r="E40" s="19">
        <v>0.5</v>
      </c>
      <c r="F40" s="20">
        <f t="shared" si="3"/>
        <v>0</v>
      </c>
      <c r="G40" s="20">
        <f t="shared" si="0"/>
        <v>0</v>
      </c>
      <c r="H40" s="15">
        <f t="shared" si="6"/>
        <v>99241.64479499936</v>
      </c>
      <c r="I40" s="15">
        <f t="shared" si="4"/>
        <v>0</v>
      </c>
      <c r="J40" s="15">
        <f t="shared" si="1"/>
        <v>99241.64479499936</v>
      </c>
      <c r="K40" s="15">
        <f t="shared" si="2"/>
        <v>5282741.0791869117</v>
      </c>
      <c r="L40" s="22">
        <f t="shared" si="5"/>
        <v>53.231091545281416</v>
      </c>
    </row>
    <row r="41" spans="1:12" x14ac:dyDescent="0.25">
      <c r="A41" s="18">
        <v>32</v>
      </c>
      <c r="B41" s="10">
        <v>1</v>
      </c>
      <c r="C41" s="10">
        <v>2858</v>
      </c>
      <c r="D41" s="10">
        <v>2841</v>
      </c>
      <c r="E41" s="19">
        <v>0.5</v>
      </c>
      <c r="F41" s="20">
        <f t="shared" si="3"/>
        <v>3.5093876118617303E-4</v>
      </c>
      <c r="G41" s="20">
        <f t="shared" si="0"/>
        <v>3.5087719298245617E-4</v>
      </c>
      <c r="H41" s="15">
        <f t="shared" si="6"/>
        <v>99241.64479499936</v>
      </c>
      <c r="I41" s="15">
        <f t="shared" si="4"/>
        <v>34.82162975263136</v>
      </c>
      <c r="J41" s="15">
        <f t="shared" si="1"/>
        <v>99224.233980123041</v>
      </c>
      <c r="K41" s="15">
        <f t="shared" si="2"/>
        <v>5183499.4343919121</v>
      </c>
      <c r="L41" s="22">
        <f t="shared" si="5"/>
        <v>52.231091545281409</v>
      </c>
    </row>
    <row r="42" spans="1:12" x14ac:dyDescent="0.25">
      <c r="A42" s="18">
        <v>33</v>
      </c>
      <c r="B42" s="10">
        <v>1</v>
      </c>
      <c r="C42" s="10">
        <v>3180</v>
      </c>
      <c r="D42" s="10">
        <v>2872</v>
      </c>
      <c r="E42" s="19">
        <v>0.5</v>
      </c>
      <c r="F42" s="20">
        <f t="shared" si="3"/>
        <v>3.3046926635822867E-4</v>
      </c>
      <c r="G42" s="20">
        <f t="shared" si="0"/>
        <v>3.3041467041136624E-4</v>
      </c>
      <c r="H42" s="15">
        <f t="shared" si="6"/>
        <v>99206.823165246722</v>
      </c>
      <c r="I42" s="15">
        <f t="shared" si="4"/>
        <v>32.779389778703688</v>
      </c>
      <c r="J42" s="15">
        <f t="shared" si="1"/>
        <v>99190.43347035737</v>
      </c>
      <c r="K42" s="15">
        <f t="shared" si="2"/>
        <v>5084275.2004117891</v>
      </c>
      <c r="L42" s="22">
        <f t="shared" si="5"/>
        <v>51.249249176571439</v>
      </c>
    </row>
    <row r="43" spans="1:12" x14ac:dyDescent="0.25">
      <c r="A43" s="18">
        <v>34</v>
      </c>
      <c r="B43" s="10">
        <v>2</v>
      </c>
      <c r="C43" s="10">
        <v>3402</v>
      </c>
      <c r="D43" s="10">
        <v>3209</v>
      </c>
      <c r="E43" s="19">
        <v>0.5</v>
      </c>
      <c r="F43" s="20">
        <f t="shared" si="3"/>
        <v>6.0505218575102103E-4</v>
      </c>
      <c r="G43" s="20">
        <f t="shared" si="0"/>
        <v>6.0486919703614094E-4</v>
      </c>
      <c r="H43" s="15">
        <f t="shared" si="6"/>
        <v>99174.043775468017</v>
      </c>
      <c r="I43" s="15">
        <f t="shared" si="4"/>
        <v>59.987324225294429</v>
      </c>
      <c r="J43" s="15">
        <f t="shared" si="1"/>
        <v>99144.050113355377</v>
      </c>
      <c r="K43" s="15">
        <f t="shared" si="2"/>
        <v>4985084.7669414319</v>
      </c>
      <c r="L43" s="22">
        <f t="shared" si="5"/>
        <v>50.266023015334149</v>
      </c>
    </row>
    <row r="44" spans="1:12" x14ac:dyDescent="0.25">
      <c r="A44" s="18">
        <v>35</v>
      </c>
      <c r="B44" s="10">
        <v>3</v>
      </c>
      <c r="C44" s="10">
        <v>3279</v>
      </c>
      <c r="D44" s="10">
        <v>3375</v>
      </c>
      <c r="E44" s="19">
        <v>0.5</v>
      </c>
      <c r="F44" s="20">
        <f t="shared" si="3"/>
        <v>9.0171325518485117E-4</v>
      </c>
      <c r="G44" s="20">
        <f t="shared" si="0"/>
        <v>9.0130689499774664E-4</v>
      </c>
      <c r="H44" s="15">
        <f t="shared" si="6"/>
        <v>99114.056451242723</v>
      </c>
      <c r="I44" s="15">
        <f t="shared" si="4"/>
        <v>89.332182470700957</v>
      </c>
      <c r="J44" s="15">
        <f t="shared" si="1"/>
        <v>99069.390360007383</v>
      </c>
      <c r="K44" s="15">
        <f t="shared" si="2"/>
        <v>4885940.7168280762</v>
      </c>
      <c r="L44" s="22">
        <f t="shared" si="5"/>
        <v>49.296143168467957</v>
      </c>
    </row>
    <row r="45" spans="1:12" x14ac:dyDescent="0.25">
      <c r="A45" s="18">
        <v>36</v>
      </c>
      <c r="B45" s="12">
        <v>0</v>
      </c>
      <c r="C45" s="10">
        <v>3437</v>
      </c>
      <c r="D45" s="10">
        <v>3293</v>
      </c>
      <c r="E45" s="19">
        <v>0.5</v>
      </c>
      <c r="F45" s="20">
        <f t="shared" si="3"/>
        <v>0</v>
      </c>
      <c r="G45" s="20">
        <f t="shared" si="0"/>
        <v>0</v>
      </c>
      <c r="H45" s="15">
        <f t="shared" si="6"/>
        <v>99024.724268772028</v>
      </c>
      <c r="I45" s="15">
        <f t="shared" si="4"/>
        <v>0</v>
      </c>
      <c r="J45" s="15">
        <f t="shared" si="1"/>
        <v>99024.724268772028</v>
      </c>
      <c r="K45" s="15">
        <f t="shared" si="2"/>
        <v>4786871.3264680691</v>
      </c>
      <c r="L45" s="22">
        <f t="shared" si="5"/>
        <v>48.340163144262696</v>
      </c>
    </row>
    <row r="46" spans="1:12" x14ac:dyDescent="0.25">
      <c r="A46" s="18">
        <v>37</v>
      </c>
      <c r="B46" s="10">
        <v>1</v>
      </c>
      <c r="C46" s="10">
        <v>3682</v>
      </c>
      <c r="D46" s="10">
        <v>3429</v>
      </c>
      <c r="E46" s="19">
        <v>0.5</v>
      </c>
      <c r="F46" s="20">
        <f t="shared" si="3"/>
        <v>2.8125439459991561E-4</v>
      </c>
      <c r="G46" s="20">
        <f t="shared" si="0"/>
        <v>2.8121484814398203E-4</v>
      </c>
      <c r="H46" s="15">
        <f t="shared" si="6"/>
        <v>99024.724268772028</v>
      </c>
      <c r="I46" s="15">
        <f t="shared" si="4"/>
        <v>27.847222797742418</v>
      </c>
      <c r="J46" s="15">
        <f t="shared" si="1"/>
        <v>99010.800657373155</v>
      </c>
      <c r="K46" s="15">
        <f t="shared" si="2"/>
        <v>4687846.6021992974</v>
      </c>
      <c r="L46" s="22">
        <f t="shared" si="5"/>
        <v>47.340163144262696</v>
      </c>
    </row>
    <row r="47" spans="1:12" x14ac:dyDescent="0.25">
      <c r="A47" s="18">
        <v>38</v>
      </c>
      <c r="B47" s="10">
        <v>1</v>
      </c>
      <c r="C47" s="10">
        <v>3516</v>
      </c>
      <c r="D47" s="10">
        <v>3650</v>
      </c>
      <c r="E47" s="19">
        <v>0.5</v>
      </c>
      <c r="F47" s="20">
        <f t="shared" si="3"/>
        <v>2.7909572983533354E-4</v>
      </c>
      <c r="G47" s="20">
        <f t="shared" si="0"/>
        <v>2.7905678805636948E-4</v>
      </c>
      <c r="H47" s="15">
        <f t="shared" si="6"/>
        <v>98996.877045974281</v>
      </c>
      <c r="I47" s="15">
        <f t="shared" si="4"/>
        <v>27.625750536060913</v>
      </c>
      <c r="J47" s="15">
        <f t="shared" si="1"/>
        <v>98983.06417070626</v>
      </c>
      <c r="K47" s="15">
        <f t="shared" si="2"/>
        <v>4588835.8015419245</v>
      </c>
      <c r="L47" s="22">
        <f t="shared" si="5"/>
        <v>46.353338998874307</v>
      </c>
    </row>
    <row r="48" spans="1:12" x14ac:dyDescent="0.25">
      <c r="A48" s="18">
        <v>39</v>
      </c>
      <c r="B48" s="12">
        <v>0</v>
      </c>
      <c r="C48" s="10">
        <v>3483</v>
      </c>
      <c r="D48" s="10">
        <v>3517</v>
      </c>
      <c r="E48" s="19">
        <v>0.5</v>
      </c>
      <c r="F48" s="20">
        <f t="shared" si="3"/>
        <v>0</v>
      </c>
      <c r="G48" s="20">
        <f t="shared" si="0"/>
        <v>0</v>
      </c>
      <c r="H48" s="15">
        <f t="shared" si="6"/>
        <v>98969.251295438225</v>
      </c>
      <c r="I48" s="15">
        <f t="shared" si="4"/>
        <v>0</v>
      </c>
      <c r="J48" s="15">
        <f t="shared" si="1"/>
        <v>98969.251295438225</v>
      </c>
      <c r="K48" s="15">
        <f t="shared" si="2"/>
        <v>4489852.7373712184</v>
      </c>
      <c r="L48" s="22">
        <f t="shared" si="5"/>
        <v>45.366138256096605</v>
      </c>
    </row>
    <row r="49" spans="1:12" x14ac:dyDescent="0.25">
      <c r="A49" s="18">
        <v>40</v>
      </c>
      <c r="B49" s="10">
        <v>2</v>
      </c>
      <c r="C49" s="10">
        <v>3368</v>
      </c>
      <c r="D49" s="10">
        <v>3448</v>
      </c>
      <c r="E49" s="19">
        <v>0.5</v>
      </c>
      <c r="F49" s="20">
        <f t="shared" si="3"/>
        <v>5.8685446009389673E-4</v>
      </c>
      <c r="G49" s="20">
        <f t="shared" si="0"/>
        <v>5.8668231152830743E-4</v>
      </c>
      <c r="H49" s="15">
        <f t="shared" si="6"/>
        <v>98969.251295438225</v>
      </c>
      <c r="I49" s="15">
        <f t="shared" si="4"/>
        <v>58.063509120233633</v>
      </c>
      <c r="J49" s="15">
        <f t="shared" si="1"/>
        <v>98940.219540878112</v>
      </c>
      <c r="K49" s="15">
        <f t="shared" si="2"/>
        <v>4390883.4860757804</v>
      </c>
      <c r="L49" s="22">
        <f t="shared" si="5"/>
        <v>44.366138256096605</v>
      </c>
    </row>
    <row r="50" spans="1:12" x14ac:dyDescent="0.25">
      <c r="A50" s="18">
        <v>41</v>
      </c>
      <c r="B50" s="10">
        <v>5</v>
      </c>
      <c r="C50" s="10">
        <v>3409</v>
      </c>
      <c r="D50" s="10">
        <v>3309</v>
      </c>
      <c r="E50" s="19">
        <v>0.5</v>
      </c>
      <c r="F50" s="20">
        <f t="shared" si="3"/>
        <v>1.4885382554331646E-3</v>
      </c>
      <c r="G50" s="20">
        <f t="shared" si="0"/>
        <v>1.4874312063067083E-3</v>
      </c>
      <c r="H50" s="15">
        <f t="shared" si="6"/>
        <v>98911.187786317998</v>
      </c>
      <c r="I50" s="15">
        <f t="shared" si="4"/>
        <v>147.12358736623233</v>
      </c>
      <c r="J50" s="15">
        <f t="shared" si="1"/>
        <v>98837.625992634872</v>
      </c>
      <c r="K50" s="15">
        <f t="shared" si="2"/>
        <v>4291943.2665349022</v>
      </c>
      <c r="L50" s="22">
        <f t="shared" si="5"/>
        <v>43.391888850904991</v>
      </c>
    </row>
    <row r="51" spans="1:12" x14ac:dyDescent="0.25">
      <c r="A51" s="18">
        <v>42</v>
      </c>
      <c r="B51" s="10">
        <v>3</v>
      </c>
      <c r="C51" s="10">
        <v>3011</v>
      </c>
      <c r="D51" s="10">
        <v>3376</v>
      </c>
      <c r="E51" s="19">
        <v>0.5</v>
      </c>
      <c r="F51" s="20">
        <f t="shared" si="3"/>
        <v>9.3940817285110385E-4</v>
      </c>
      <c r="G51" s="20">
        <f t="shared" si="0"/>
        <v>9.3896713615023472E-4</v>
      </c>
      <c r="H51" s="15">
        <f t="shared" si="6"/>
        <v>98764.064198951761</v>
      </c>
      <c r="I51" s="15">
        <f t="shared" si="4"/>
        <v>92.736210515447667</v>
      </c>
      <c r="J51" s="15">
        <f t="shared" si="1"/>
        <v>98717.696093694045</v>
      </c>
      <c r="K51" s="15">
        <f t="shared" si="2"/>
        <v>4193105.6405422669</v>
      </c>
      <c r="L51" s="22">
        <f t="shared" si="5"/>
        <v>42.45578262246898</v>
      </c>
    </row>
    <row r="52" spans="1:12" x14ac:dyDescent="0.25">
      <c r="A52" s="18">
        <v>43</v>
      </c>
      <c r="B52" s="10">
        <v>4</v>
      </c>
      <c r="C52" s="10">
        <v>2951</v>
      </c>
      <c r="D52" s="10">
        <v>2992</v>
      </c>
      <c r="E52" s="19">
        <v>0.5</v>
      </c>
      <c r="F52" s="20">
        <f t="shared" si="3"/>
        <v>1.3461214874642437E-3</v>
      </c>
      <c r="G52" s="20">
        <f t="shared" si="0"/>
        <v>1.3452160753321001E-3</v>
      </c>
      <c r="H52" s="15">
        <f t="shared" si="6"/>
        <v>98671.327988436315</v>
      </c>
      <c r="I52" s="15">
        <f t="shared" si="4"/>
        <v>132.7342565844107</v>
      </c>
      <c r="J52" s="15">
        <f t="shared" si="1"/>
        <v>98604.9608601441</v>
      </c>
      <c r="K52" s="15">
        <f t="shared" si="2"/>
        <v>4094387.944448573</v>
      </c>
      <c r="L52" s="22">
        <f t="shared" si="5"/>
        <v>41.49521474899386</v>
      </c>
    </row>
    <row r="53" spans="1:12" x14ac:dyDescent="0.25">
      <c r="A53" s="18">
        <v>44</v>
      </c>
      <c r="B53" s="10">
        <v>3</v>
      </c>
      <c r="C53" s="10">
        <v>2784</v>
      </c>
      <c r="D53" s="10">
        <v>2928</v>
      </c>
      <c r="E53" s="19">
        <v>0.5</v>
      </c>
      <c r="F53" s="20">
        <f t="shared" si="3"/>
        <v>1.0504201680672268E-3</v>
      </c>
      <c r="G53" s="20">
        <f t="shared" si="0"/>
        <v>1.0498687664041995E-3</v>
      </c>
      <c r="H53" s="15">
        <f t="shared" si="6"/>
        <v>98538.593731851899</v>
      </c>
      <c r="I53" s="15">
        <f t="shared" si="4"/>
        <v>103.45259184446394</v>
      </c>
      <c r="J53" s="15">
        <f t="shared" si="1"/>
        <v>98486.867435929656</v>
      </c>
      <c r="K53" s="15">
        <f t="shared" si="2"/>
        <v>3995782.9835884292</v>
      </c>
      <c r="L53" s="22">
        <f t="shared" si="5"/>
        <v>40.550436456013891</v>
      </c>
    </row>
    <row r="54" spans="1:12" x14ac:dyDescent="0.25">
      <c r="A54" s="18">
        <v>45</v>
      </c>
      <c r="B54" s="10">
        <v>7</v>
      </c>
      <c r="C54" s="10">
        <v>2694</v>
      </c>
      <c r="D54" s="10">
        <v>2745</v>
      </c>
      <c r="E54" s="19">
        <v>0.5</v>
      </c>
      <c r="F54" s="20">
        <f t="shared" si="3"/>
        <v>2.5740025740025739E-3</v>
      </c>
      <c r="G54" s="20">
        <f t="shared" si="0"/>
        <v>2.5706940874035992E-3</v>
      </c>
      <c r="H54" s="15">
        <f t="shared" si="6"/>
        <v>98435.141140007428</v>
      </c>
      <c r="I54" s="15">
        <f t="shared" si="4"/>
        <v>253.04663532135589</v>
      </c>
      <c r="J54" s="15">
        <f t="shared" si="1"/>
        <v>98308.617822346743</v>
      </c>
      <c r="K54" s="15">
        <f t="shared" si="2"/>
        <v>3897296.1161524993</v>
      </c>
      <c r="L54" s="22">
        <f t="shared" si="5"/>
        <v>39.592528349293993</v>
      </c>
    </row>
    <row r="55" spans="1:12" x14ac:dyDescent="0.25">
      <c r="A55" s="18">
        <v>46</v>
      </c>
      <c r="B55" s="10">
        <v>4</v>
      </c>
      <c r="C55" s="10">
        <v>2500</v>
      </c>
      <c r="D55" s="10">
        <v>2638</v>
      </c>
      <c r="E55" s="19">
        <v>0.5</v>
      </c>
      <c r="F55" s="20">
        <f t="shared" si="3"/>
        <v>1.557026080186843E-3</v>
      </c>
      <c r="G55" s="20">
        <f t="shared" si="0"/>
        <v>1.555814858031894E-3</v>
      </c>
      <c r="H55" s="15">
        <f t="shared" si="6"/>
        <v>98182.094504686072</v>
      </c>
      <c r="I55" s="15">
        <f t="shared" si="4"/>
        <v>152.75316142308216</v>
      </c>
      <c r="J55" s="15">
        <f t="shared" si="1"/>
        <v>98105.717923974531</v>
      </c>
      <c r="K55" s="15">
        <f t="shared" si="2"/>
        <v>3798987.4983301526</v>
      </c>
      <c r="L55" s="22">
        <f t="shared" si="5"/>
        <v>38.693282288338565</v>
      </c>
    </row>
    <row r="56" spans="1:12" x14ac:dyDescent="0.25">
      <c r="A56" s="18">
        <v>47</v>
      </c>
      <c r="B56" s="10">
        <v>8</v>
      </c>
      <c r="C56" s="10">
        <v>2361</v>
      </c>
      <c r="D56" s="10">
        <v>2477</v>
      </c>
      <c r="E56" s="19">
        <v>0.5</v>
      </c>
      <c r="F56" s="20">
        <f t="shared" si="3"/>
        <v>3.3071517155849523E-3</v>
      </c>
      <c r="G56" s="20">
        <f t="shared" si="0"/>
        <v>3.3016921172100699E-3</v>
      </c>
      <c r="H56" s="15">
        <f t="shared" si="6"/>
        <v>98029.34134326299</v>
      </c>
      <c r="I56" s="15">
        <f t="shared" si="4"/>
        <v>323.66270356834661</v>
      </c>
      <c r="J56" s="15">
        <f t="shared" si="1"/>
        <v>97867.509991478815</v>
      </c>
      <c r="K56" s="15">
        <f t="shared" si="2"/>
        <v>3700881.780406178</v>
      </c>
      <c r="L56" s="22">
        <f t="shared" si="5"/>
        <v>37.752796557584126</v>
      </c>
    </row>
    <row r="57" spans="1:12" x14ac:dyDescent="0.25">
      <c r="A57" s="18">
        <v>48</v>
      </c>
      <c r="B57" s="10">
        <v>5</v>
      </c>
      <c r="C57" s="10">
        <v>2335</v>
      </c>
      <c r="D57" s="10">
        <v>2325</v>
      </c>
      <c r="E57" s="19">
        <v>0.5</v>
      </c>
      <c r="F57" s="20">
        <f t="shared" si="3"/>
        <v>2.1459227467811159E-3</v>
      </c>
      <c r="G57" s="20">
        <f t="shared" si="0"/>
        <v>2.1436227224008574E-3</v>
      </c>
      <c r="H57" s="15">
        <f t="shared" si="6"/>
        <v>97705.678639694641</v>
      </c>
      <c r="I57" s="15">
        <f t="shared" si="4"/>
        <v>209.44411283964553</v>
      </c>
      <c r="J57" s="15">
        <f t="shared" si="1"/>
        <v>97600.956583274819</v>
      </c>
      <c r="K57" s="15">
        <f t="shared" si="2"/>
        <v>3603014.2704146993</v>
      </c>
      <c r="L57" s="22">
        <f t="shared" si="5"/>
        <v>36.876201266677569</v>
      </c>
    </row>
    <row r="58" spans="1:12" x14ac:dyDescent="0.25">
      <c r="A58" s="18">
        <v>49</v>
      </c>
      <c r="B58" s="10">
        <v>5</v>
      </c>
      <c r="C58" s="10">
        <v>2313</v>
      </c>
      <c r="D58" s="10">
        <v>2319</v>
      </c>
      <c r="E58" s="19">
        <v>0.5</v>
      </c>
      <c r="F58" s="20">
        <f t="shared" si="3"/>
        <v>2.1588946459412781E-3</v>
      </c>
      <c r="G58" s="20">
        <f t="shared" si="0"/>
        <v>2.1565667457407807E-3</v>
      </c>
      <c r="H58" s="15">
        <f t="shared" si="6"/>
        <v>97496.234526854998</v>
      </c>
      <c r="I58" s="15">
        <f t="shared" si="4"/>
        <v>210.25713721555962</v>
      </c>
      <c r="J58" s="15">
        <f t="shared" si="1"/>
        <v>97391.105958247208</v>
      </c>
      <c r="K58" s="15">
        <f t="shared" si="2"/>
        <v>3505413.3138314243</v>
      </c>
      <c r="L58" s="22">
        <f t="shared" si="5"/>
        <v>35.954345630300935</v>
      </c>
    </row>
    <row r="59" spans="1:12" x14ac:dyDescent="0.25">
      <c r="A59" s="18">
        <v>50</v>
      </c>
      <c r="B59" s="10">
        <v>3</v>
      </c>
      <c r="C59" s="10">
        <v>2172</v>
      </c>
      <c r="D59" s="10">
        <v>2272</v>
      </c>
      <c r="E59" s="19">
        <v>0.5</v>
      </c>
      <c r="F59" s="20">
        <f t="shared" si="3"/>
        <v>1.3501350135013501E-3</v>
      </c>
      <c r="G59" s="20">
        <f t="shared" si="0"/>
        <v>1.3492241960872499E-3</v>
      </c>
      <c r="H59" s="15">
        <f t="shared" si="6"/>
        <v>97285.977389639433</v>
      </c>
      <c r="I59" s="15">
        <f t="shared" si="4"/>
        <v>131.26059463409865</v>
      </c>
      <c r="J59" s="15">
        <f t="shared" si="1"/>
        <v>97220.347092322394</v>
      </c>
      <c r="K59" s="15">
        <f t="shared" si="2"/>
        <v>3408022.2078731772</v>
      </c>
      <c r="L59" s="22">
        <f t="shared" si="5"/>
        <v>35.030970539810994</v>
      </c>
    </row>
    <row r="60" spans="1:12" x14ac:dyDescent="0.25">
      <c r="A60" s="18">
        <v>51</v>
      </c>
      <c r="B60" s="10">
        <v>7</v>
      </c>
      <c r="C60" s="10">
        <v>2186</v>
      </c>
      <c r="D60" s="10">
        <v>2155</v>
      </c>
      <c r="E60" s="19">
        <v>0.5</v>
      </c>
      <c r="F60" s="20">
        <f t="shared" si="3"/>
        <v>3.2250633494586502E-3</v>
      </c>
      <c r="G60" s="20">
        <f t="shared" si="0"/>
        <v>3.219871205151794E-3</v>
      </c>
      <c r="H60" s="15">
        <f t="shared" si="6"/>
        <v>97154.716795005341</v>
      </c>
      <c r="I60" s="15">
        <f t="shared" si="4"/>
        <v>312.82567505291507</v>
      </c>
      <c r="J60" s="15">
        <f t="shared" si="1"/>
        <v>96998.303957478885</v>
      </c>
      <c r="K60" s="15">
        <f t="shared" si="2"/>
        <v>3310801.8607808547</v>
      </c>
      <c r="L60" s="22">
        <f t="shared" si="5"/>
        <v>34.077623506088599</v>
      </c>
    </row>
    <row r="61" spans="1:12" x14ac:dyDescent="0.25">
      <c r="A61" s="18">
        <v>52</v>
      </c>
      <c r="B61" s="10">
        <v>8</v>
      </c>
      <c r="C61" s="10">
        <v>2138</v>
      </c>
      <c r="D61" s="10">
        <v>2175</v>
      </c>
      <c r="E61" s="19">
        <v>0.5</v>
      </c>
      <c r="F61" s="20">
        <f t="shared" si="3"/>
        <v>3.709714815673545E-3</v>
      </c>
      <c r="G61" s="20">
        <f t="shared" si="0"/>
        <v>3.7028465632955336E-3</v>
      </c>
      <c r="H61" s="15">
        <f t="shared" si="6"/>
        <v>96841.89111995243</v>
      </c>
      <c r="I61" s="15">
        <f t="shared" si="4"/>
        <v>358.59066371655609</v>
      </c>
      <c r="J61" s="15">
        <f t="shared" si="1"/>
        <v>96662.595788094142</v>
      </c>
      <c r="K61" s="15">
        <f t="shared" si="2"/>
        <v>3213803.5568233756</v>
      </c>
      <c r="L61" s="22">
        <f t="shared" si="5"/>
        <v>33.186088372051962</v>
      </c>
    </row>
    <row r="62" spans="1:12" x14ac:dyDescent="0.25">
      <c r="A62" s="18">
        <v>53</v>
      </c>
      <c r="B62" s="10">
        <v>6</v>
      </c>
      <c r="C62" s="10">
        <v>2064</v>
      </c>
      <c r="D62" s="10">
        <v>2099</v>
      </c>
      <c r="E62" s="19">
        <v>0.5</v>
      </c>
      <c r="F62" s="20">
        <f t="shared" si="3"/>
        <v>2.8825366322363681E-3</v>
      </c>
      <c r="G62" s="20">
        <f t="shared" si="0"/>
        <v>2.8783881026625091E-3</v>
      </c>
      <c r="H62" s="15">
        <f t="shared" si="6"/>
        <v>96483.300456235869</v>
      </c>
      <c r="I62" s="15">
        <f t="shared" si="4"/>
        <v>277.71638413884153</v>
      </c>
      <c r="J62" s="15">
        <f t="shared" si="1"/>
        <v>96344.442264166457</v>
      </c>
      <c r="K62" s="15">
        <f t="shared" si="2"/>
        <v>3117140.9610352814</v>
      </c>
      <c r="L62" s="22">
        <f t="shared" si="5"/>
        <v>32.307569769021264</v>
      </c>
    </row>
    <row r="63" spans="1:12" x14ac:dyDescent="0.25">
      <c r="A63" s="18">
        <v>54</v>
      </c>
      <c r="B63" s="10">
        <v>6</v>
      </c>
      <c r="C63" s="10">
        <v>1955</v>
      </c>
      <c r="D63" s="10">
        <v>2015</v>
      </c>
      <c r="E63" s="19">
        <v>0.5</v>
      </c>
      <c r="F63" s="20">
        <f t="shared" si="3"/>
        <v>3.0226700251889168E-3</v>
      </c>
      <c r="G63" s="20">
        <f t="shared" si="0"/>
        <v>3.0181086519114691E-3</v>
      </c>
      <c r="H63" s="15">
        <f t="shared" si="6"/>
        <v>96205.58407209703</v>
      </c>
      <c r="I63" s="15">
        <f t="shared" si="4"/>
        <v>290.35890565019224</v>
      </c>
      <c r="J63" s="15">
        <f t="shared" si="1"/>
        <v>96060.404619271925</v>
      </c>
      <c r="K63" s="15">
        <f t="shared" si="2"/>
        <v>3020796.5187711148</v>
      </c>
      <c r="L63" s="22">
        <f t="shared" si="5"/>
        <v>31.399388589619829</v>
      </c>
    </row>
    <row r="64" spans="1:12" x14ac:dyDescent="0.25">
      <c r="A64" s="18">
        <v>55</v>
      </c>
      <c r="B64" s="10">
        <v>2</v>
      </c>
      <c r="C64" s="10">
        <v>1986</v>
      </c>
      <c r="D64" s="10">
        <v>1931</v>
      </c>
      <c r="E64" s="19">
        <v>0.5</v>
      </c>
      <c r="F64" s="20">
        <f t="shared" si="3"/>
        <v>1.0211896859841716E-3</v>
      </c>
      <c r="G64" s="20">
        <f t="shared" si="0"/>
        <v>1.0206685378923196E-3</v>
      </c>
      <c r="H64" s="15">
        <f t="shared" si="6"/>
        <v>95915.225166446835</v>
      </c>
      <c r="I64" s="15">
        <f t="shared" si="4"/>
        <v>97.897652632249915</v>
      </c>
      <c r="J64" s="15">
        <f t="shared" si="1"/>
        <v>95866.276340130702</v>
      </c>
      <c r="K64" s="15">
        <f t="shared" si="2"/>
        <v>2924736.1141518429</v>
      </c>
      <c r="L64" s="22">
        <f t="shared" si="5"/>
        <v>30.492928615622716</v>
      </c>
    </row>
    <row r="65" spans="1:12" x14ac:dyDescent="0.25">
      <c r="A65" s="18">
        <v>56</v>
      </c>
      <c r="B65" s="10">
        <v>4</v>
      </c>
      <c r="C65" s="10">
        <v>1850</v>
      </c>
      <c r="D65" s="10">
        <v>1965</v>
      </c>
      <c r="E65" s="19">
        <v>0.5</v>
      </c>
      <c r="F65" s="20">
        <f t="shared" si="3"/>
        <v>2.0969855832241153E-3</v>
      </c>
      <c r="G65" s="20">
        <f t="shared" si="0"/>
        <v>2.0947892118355588E-3</v>
      </c>
      <c r="H65" s="15">
        <f t="shared" si="6"/>
        <v>95817.327513814584</v>
      </c>
      <c r="I65" s="15">
        <f t="shared" si="4"/>
        <v>200.71710398285325</v>
      </c>
      <c r="J65" s="15">
        <f t="shared" si="1"/>
        <v>95716.96896182315</v>
      </c>
      <c r="K65" s="15">
        <f t="shared" si="2"/>
        <v>2828869.8378117122</v>
      </c>
      <c r="L65" s="22">
        <f t="shared" si="5"/>
        <v>29.523572731705091</v>
      </c>
    </row>
    <row r="66" spans="1:12" x14ac:dyDescent="0.25">
      <c r="A66" s="18">
        <v>57</v>
      </c>
      <c r="B66" s="10">
        <v>2</v>
      </c>
      <c r="C66" s="10">
        <v>1834</v>
      </c>
      <c r="D66" s="10">
        <v>1812</v>
      </c>
      <c r="E66" s="19">
        <v>0.5</v>
      </c>
      <c r="F66" s="20">
        <f t="shared" si="3"/>
        <v>1.0970927043335162E-3</v>
      </c>
      <c r="G66" s="20">
        <f t="shared" si="0"/>
        <v>1.0964912280701754E-3</v>
      </c>
      <c r="H66" s="15">
        <f t="shared" si="6"/>
        <v>95616.61040983173</v>
      </c>
      <c r="I66" s="15">
        <f t="shared" si="4"/>
        <v>104.84277457218391</v>
      </c>
      <c r="J66" s="15">
        <f t="shared" si="1"/>
        <v>95564.18902254563</v>
      </c>
      <c r="K66" s="15">
        <f t="shared" si="2"/>
        <v>2733152.8688498889</v>
      </c>
      <c r="L66" s="22">
        <f t="shared" si="5"/>
        <v>28.584498625657762</v>
      </c>
    </row>
    <row r="67" spans="1:12" x14ac:dyDescent="0.25">
      <c r="A67" s="18">
        <v>58</v>
      </c>
      <c r="B67" s="10">
        <v>5</v>
      </c>
      <c r="C67" s="10">
        <v>1669</v>
      </c>
      <c r="D67" s="10">
        <v>1800</v>
      </c>
      <c r="E67" s="19">
        <v>0.5</v>
      </c>
      <c r="F67" s="20">
        <f t="shared" si="3"/>
        <v>2.8826751225136927E-3</v>
      </c>
      <c r="G67" s="20">
        <f t="shared" si="0"/>
        <v>2.8785261945883712E-3</v>
      </c>
      <c r="H67" s="15">
        <f t="shared" si="6"/>
        <v>95511.767635259544</v>
      </c>
      <c r="I67" s="15">
        <f t="shared" si="4"/>
        <v>274.93312502953239</v>
      </c>
      <c r="J67" s="15">
        <f t="shared" si="1"/>
        <v>95374.301072744769</v>
      </c>
      <c r="K67" s="15">
        <f t="shared" si="2"/>
        <v>2637588.6798273432</v>
      </c>
      <c r="L67" s="22">
        <f t="shared" si="5"/>
        <v>27.615326834906565</v>
      </c>
    </row>
    <row r="68" spans="1:12" x14ac:dyDescent="0.25">
      <c r="A68" s="18">
        <v>59</v>
      </c>
      <c r="B68" s="10">
        <v>9</v>
      </c>
      <c r="C68" s="10">
        <v>1889</v>
      </c>
      <c r="D68" s="10">
        <v>1648</v>
      </c>
      <c r="E68" s="19">
        <v>0.5</v>
      </c>
      <c r="F68" s="20">
        <f t="shared" si="3"/>
        <v>5.0890585241730284E-3</v>
      </c>
      <c r="G68" s="20">
        <f t="shared" si="0"/>
        <v>5.0761421319796959E-3</v>
      </c>
      <c r="H68" s="15">
        <f t="shared" si="6"/>
        <v>95236.834510230008</v>
      </c>
      <c r="I68" s="15">
        <f t="shared" si="4"/>
        <v>483.43570817375644</v>
      </c>
      <c r="J68" s="15">
        <f t="shared" si="1"/>
        <v>94995.116656143131</v>
      </c>
      <c r="K68" s="15">
        <f t="shared" si="2"/>
        <v>2542214.3787545986</v>
      </c>
      <c r="L68" s="22">
        <f t="shared" si="5"/>
        <v>26.693604337316806</v>
      </c>
    </row>
    <row r="69" spans="1:12" x14ac:dyDescent="0.25">
      <c r="A69" s="18">
        <v>60</v>
      </c>
      <c r="B69" s="10">
        <v>8</v>
      </c>
      <c r="C69" s="10">
        <v>1862</v>
      </c>
      <c r="D69" s="10">
        <v>1873</v>
      </c>
      <c r="E69" s="19">
        <v>0.5</v>
      </c>
      <c r="F69" s="20">
        <f t="shared" si="3"/>
        <v>4.2838018741633201E-3</v>
      </c>
      <c r="G69" s="20">
        <f t="shared" si="0"/>
        <v>4.2746460058776387E-3</v>
      </c>
      <c r="H69" s="15">
        <f t="shared" si="6"/>
        <v>94753.398802056254</v>
      </c>
      <c r="I69" s="15">
        <f t="shared" si="4"/>
        <v>405.0372377325408</v>
      </c>
      <c r="J69" s="15">
        <f t="shared" si="1"/>
        <v>94550.880183189991</v>
      </c>
      <c r="K69" s="15">
        <f t="shared" si="2"/>
        <v>2447219.2620984553</v>
      </c>
      <c r="L69" s="22">
        <f t="shared" si="5"/>
        <v>25.8272451757725</v>
      </c>
    </row>
    <row r="70" spans="1:12" x14ac:dyDescent="0.25">
      <c r="A70" s="18">
        <v>61</v>
      </c>
      <c r="B70" s="10">
        <v>11</v>
      </c>
      <c r="C70" s="10">
        <v>1929</v>
      </c>
      <c r="D70" s="10">
        <v>1860</v>
      </c>
      <c r="E70" s="19">
        <v>0.5</v>
      </c>
      <c r="F70" s="20">
        <f t="shared" si="3"/>
        <v>5.8062813407231458E-3</v>
      </c>
      <c r="G70" s="20">
        <f t="shared" si="0"/>
        <v>5.7894736842105258E-3</v>
      </c>
      <c r="H70" s="15">
        <f t="shared" si="6"/>
        <v>94348.361564323714</v>
      </c>
      <c r="I70" s="15">
        <f t="shared" si="4"/>
        <v>546.22735642503199</v>
      </c>
      <c r="J70" s="15">
        <f t="shared" si="1"/>
        <v>94075.247886111189</v>
      </c>
      <c r="K70" s="15">
        <f t="shared" si="2"/>
        <v>2352668.3819152652</v>
      </c>
      <c r="L70" s="22">
        <f t="shared" si="5"/>
        <v>24.935974964560362</v>
      </c>
    </row>
    <row r="71" spans="1:12" x14ac:dyDescent="0.25">
      <c r="A71" s="18">
        <v>62</v>
      </c>
      <c r="B71" s="10">
        <v>10</v>
      </c>
      <c r="C71" s="10">
        <v>1892</v>
      </c>
      <c r="D71" s="10">
        <v>1905</v>
      </c>
      <c r="E71" s="19">
        <v>0.5</v>
      </c>
      <c r="F71" s="20">
        <f t="shared" si="3"/>
        <v>5.2673163023439556E-3</v>
      </c>
      <c r="G71" s="20">
        <f t="shared" si="0"/>
        <v>5.2534804307853957E-3</v>
      </c>
      <c r="H71" s="15">
        <f t="shared" si="6"/>
        <v>93802.134207898678</v>
      </c>
      <c r="I71" s="15">
        <f t="shared" si="4"/>
        <v>492.78767642710108</v>
      </c>
      <c r="J71" s="15">
        <f t="shared" si="1"/>
        <v>93555.740369685125</v>
      </c>
      <c r="K71" s="15">
        <f t="shared" si="2"/>
        <v>2258593.1340291542</v>
      </c>
      <c r="L71" s="22">
        <f t="shared" si="5"/>
        <v>24.078270213162888</v>
      </c>
    </row>
    <row r="72" spans="1:12" x14ac:dyDescent="0.25">
      <c r="A72" s="18">
        <v>63</v>
      </c>
      <c r="B72" s="10">
        <v>16</v>
      </c>
      <c r="C72" s="10">
        <v>2249</v>
      </c>
      <c r="D72" s="10">
        <v>1863</v>
      </c>
      <c r="E72" s="19">
        <v>0.5</v>
      </c>
      <c r="F72" s="20">
        <f t="shared" si="3"/>
        <v>7.7821011673151752E-3</v>
      </c>
      <c r="G72" s="20">
        <f t="shared" si="0"/>
        <v>7.7519379844961239E-3</v>
      </c>
      <c r="H72" s="15">
        <f t="shared" si="6"/>
        <v>93309.346531471572</v>
      </c>
      <c r="I72" s="15">
        <f t="shared" si="4"/>
        <v>723.32826768582618</v>
      </c>
      <c r="J72" s="15">
        <f t="shared" si="1"/>
        <v>92947.682397628669</v>
      </c>
      <c r="K72" s="15">
        <f t="shared" si="2"/>
        <v>2165037.3936594692</v>
      </c>
      <c r="L72" s="22">
        <f t="shared" si="5"/>
        <v>23.20279236902855</v>
      </c>
    </row>
    <row r="73" spans="1:12" x14ac:dyDescent="0.25">
      <c r="A73" s="18">
        <v>64</v>
      </c>
      <c r="B73" s="10">
        <v>21</v>
      </c>
      <c r="C73" s="10">
        <v>2570</v>
      </c>
      <c r="D73" s="10">
        <v>2219</v>
      </c>
      <c r="E73" s="19">
        <v>0.5</v>
      </c>
      <c r="F73" s="20">
        <f t="shared" si="3"/>
        <v>8.7700981415744419E-3</v>
      </c>
      <c r="G73" s="20">
        <f t="shared" ref="G73:G108" si="7">F73/((1+(1-E73)*F73))</f>
        <v>8.7318087318087323E-3</v>
      </c>
      <c r="H73" s="15">
        <f t="shared" si="6"/>
        <v>92586.018263785751</v>
      </c>
      <c r="I73" s="15">
        <f t="shared" si="4"/>
        <v>808.44340271912722</v>
      </c>
      <c r="J73" s="15">
        <f t="shared" ref="J73:J108" si="8">H74+I73*E73</f>
        <v>92181.796562426185</v>
      </c>
      <c r="K73" s="15">
        <f t="shared" ref="K73:K97" si="9">K74+J73</f>
        <v>2072089.7112618405</v>
      </c>
      <c r="L73" s="22">
        <f t="shared" si="5"/>
        <v>22.380157934411585</v>
      </c>
    </row>
    <row r="74" spans="1:12" x14ac:dyDescent="0.25">
      <c r="A74" s="18">
        <v>65</v>
      </c>
      <c r="B74" s="10">
        <v>20</v>
      </c>
      <c r="C74" s="10">
        <v>2367</v>
      </c>
      <c r="D74" s="10">
        <v>2534</v>
      </c>
      <c r="E74" s="19">
        <v>0.5</v>
      </c>
      <c r="F74" s="20">
        <f t="shared" ref="F74:F108" si="10">B74/((C74+D74)/2)</f>
        <v>8.1615996735360137E-3</v>
      </c>
      <c r="G74" s="20">
        <f t="shared" si="7"/>
        <v>8.1284291810607614E-3</v>
      </c>
      <c r="H74" s="15">
        <f t="shared" si="6"/>
        <v>91777.57486106662</v>
      </c>
      <c r="I74" s="15">
        <f t="shared" ref="I74:I108" si="11">H74*G74</f>
        <v>746.00751766768246</v>
      </c>
      <c r="J74" s="15">
        <f t="shared" si="8"/>
        <v>91404.571102232789</v>
      </c>
      <c r="K74" s="15">
        <f t="shared" si="9"/>
        <v>1979907.9146994143</v>
      </c>
      <c r="L74" s="22">
        <f t="shared" ref="L74:L108" si="12">K74/H74</f>
        <v>21.572894224941216</v>
      </c>
    </row>
    <row r="75" spans="1:12" x14ac:dyDescent="0.25">
      <c r="A75" s="18">
        <v>66</v>
      </c>
      <c r="B75" s="10">
        <v>12</v>
      </c>
      <c r="C75" s="10">
        <v>2218</v>
      </c>
      <c r="D75" s="10">
        <v>2349</v>
      </c>
      <c r="E75" s="19">
        <v>0.5</v>
      </c>
      <c r="F75" s="20">
        <f t="shared" si="10"/>
        <v>5.2550908692796149E-3</v>
      </c>
      <c r="G75" s="20">
        <f t="shared" si="7"/>
        <v>5.2413190652980998E-3</v>
      </c>
      <c r="H75" s="15">
        <f t="shared" ref="H75:H108" si="13">H74-I74</f>
        <v>91031.567343398943</v>
      </c>
      <c r="I75" s="15">
        <f t="shared" si="11"/>
        <v>477.12548946092477</v>
      </c>
      <c r="J75" s="15">
        <f t="shared" si="8"/>
        <v>90793.004598668471</v>
      </c>
      <c r="K75" s="15">
        <f t="shared" si="9"/>
        <v>1888503.3435971816</v>
      </c>
      <c r="L75" s="22">
        <f t="shared" si="12"/>
        <v>20.745587478167533</v>
      </c>
    </row>
    <row r="76" spans="1:12" x14ac:dyDescent="0.25">
      <c r="A76" s="18">
        <v>67</v>
      </c>
      <c r="B76" s="10">
        <v>16</v>
      </c>
      <c r="C76" s="10">
        <v>2379</v>
      </c>
      <c r="D76" s="10">
        <v>2196</v>
      </c>
      <c r="E76" s="19">
        <v>0.5</v>
      </c>
      <c r="F76" s="20">
        <f t="shared" si="10"/>
        <v>6.9945355191256831E-3</v>
      </c>
      <c r="G76" s="20">
        <f t="shared" si="7"/>
        <v>6.9701590067523418E-3</v>
      </c>
      <c r="H76" s="15">
        <f t="shared" si="13"/>
        <v>90554.441853938013</v>
      </c>
      <c r="I76" s="15">
        <f t="shared" si="11"/>
        <v>631.17885848965727</v>
      </c>
      <c r="J76" s="15">
        <f t="shared" si="8"/>
        <v>90238.852424693192</v>
      </c>
      <c r="K76" s="15">
        <f t="shared" si="9"/>
        <v>1797710.3389985131</v>
      </c>
      <c r="L76" s="22">
        <f t="shared" si="12"/>
        <v>19.852260167404861</v>
      </c>
    </row>
    <row r="77" spans="1:12" x14ac:dyDescent="0.25">
      <c r="A77" s="18">
        <v>68</v>
      </c>
      <c r="B77" s="10">
        <v>18</v>
      </c>
      <c r="C77" s="10">
        <v>2224</v>
      </c>
      <c r="D77" s="10">
        <v>2350</v>
      </c>
      <c r="E77" s="19">
        <v>0.5</v>
      </c>
      <c r="F77" s="20">
        <f t="shared" si="10"/>
        <v>7.870572802798426E-3</v>
      </c>
      <c r="G77" s="20">
        <f t="shared" si="7"/>
        <v>7.8397212543554005E-3</v>
      </c>
      <c r="H77" s="15">
        <f t="shared" si="13"/>
        <v>89923.262995448356</v>
      </c>
      <c r="I77" s="15">
        <f t="shared" si="11"/>
        <v>704.9733161664069</v>
      </c>
      <c r="J77" s="15">
        <f t="shared" si="8"/>
        <v>89570.776337365154</v>
      </c>
      <c r="K77" s="15">
        <f t="shared" si="9"/>
        <v>1707471.4865738198</v>
      </c>
      <c r="L77" s="22">
        <f t="shared" si="12"/>
        <v>18.988095290317109</v>
      </c>
    </row>
    <row r="78" spans="1:12" x14ac:dyDescent="0.25">
      <c r="A78" s="18">
        <v>69</v>
      </c>
      <c r="B78" s="10">
        <v>25</v>
      </c>
      <c r="C78" s="10">
        <v>2107</v>
      </c>
      <c r="D78" s="10">
        <v>2201</v>
      </c>
      <c r="E78" s="19">
        <v>0.5</v>
      </c>
      <c r="F78" s="20">
        <f t="shared" si="10"/>
        <v>1.160631383472609E-2</v>
      </c>
      <c r="G78" s="20">
        <f t="shared" si="7"/>
        <v>1.1539349180706206E-2</v>
      </c>
      <c r="H78" s="15">
        <f t="shared" si="13"/>
        <v>89218.289679281952</v>
      </c>
      <c r="I78" s="15">
        <f t="shared" si="11"/>
        <v>1029.5209979146312</v>
      </c>
      <c r="J78" s="15">
        <f t="shared" si="8"/>
        <v>88703.529180324636</v>
      </c>
      <c r="K78" s="15">
        <f t="shared" si="9"/>
        <v>1617900.7102364546</v>
      </c>
      <c r="L78" s="22">
        <f t="shared" si="12"/>
        <v>18.134182083655876</v>
      </c>
    </row>
    <row r="79" spans="1:12" x14ac:dyDescent="0.25">
      <c r="A79" s="18">
        <v>70</v>
      </c>
      <c r="B79" s="10">
        <v>21</v>
      </c>
      <c r="C79" s="10">
        <v>1642</v>
      </c>
      <c r="D79" s="10">
        <v>2082</v>
      </c>
      <c r="E79" s="19">
        <v>0.5</v>
      </c>
      <c r="F79" s="20">
        <f t="shared" si="10"/>
        <v>1.1278195488721804E-2</v>
      </c>
      <c r="G79" s="20">
        <f t="shared" si="7"/>
        <v>1.1214953271028037E-2</v>
      </c>
      <c r="H79" s="15">
        <f t="shared" si="13"/>
        <v>88188.768681367321</v>
      </c>
      <c r="I79" s="15">
        <f t="shared" si="11"/>
        <v>989.03291979103528</v>
      </c>
      <c r="J79" s="15">
        <f t="shared" si="8"/>
        <v>87694.252221471805</v>
      </c>
      <c r="K79" s="15">
        <f t="shared" si="9"/>
        <v>1529197.18105613</v>
      </c>
      <c r="L79" s="22">
        <f t="shared" si="12"/>
        <v>17.340044587550995</v>
      </c>
    </row>
    <row r="80" spans="1:12" x14ac:dyDescent="0.25">
      <c r="A80" s="18">
        <v>71</v>
      </c>
      <c r="B80" s="10">
        <v>17</v>
      </c>
      <c r="C80" s="10">
        <v>1308</v>
      </c>
      <c r="D80" s="10">
        <v>1613</v>
      </c>
      <c r="E80" s="19">
        <v>0.5</v>
      </c>
      <c r="F80" s="20">
        <f t="shared" si="10"/>
        <v>1.1639849366655255E-2</v>
      </c>
      <c r="G80" s="20">
        <f t="shared" si="7"/>
        <v>1.1572498298162015E-2</v>
      </c>
      <c r="H80" s="15">
        <f t="shared" si="13"/>
        <v>87199.735761576288</v>
      </c>
      <c r="I80" s="15">
        <f t="shared" si="11"/>
        <v>1009.1187937010189</v>
      </c>
      <c r="J80" s="15">
        <f t="shared" si="8"/>
        <v>86695.176364725776</v>
      </c>
      <c r="K80" s="15">
        <f t="shared" si="9"/>
        <v>1441502.9288346581</v>
      </c>
      <c r="L80" s="22">
        <f t="shared" si="12"/>
        <v>16.531046983629075</v>
      </c>
    </row>
    <row r="81" spans="1:12" x14ac:dyDescent="0.25">
      <c r="A81" s="18">
        <v>72</v>
      </c>
      <c r="B81" s="10">
        <v>21</v>
      </c>
      <c r="C81" s="10">
        <v>1636</v>
      </c>
      <c r="D81" s="10">
        <v>1293</v>
      </c>
      <c r="E81" s="19">
        <v>0.5</v>
      </c>
      <c r="F81" s="20">
        <f t="shared" si="10"/>
        <v>1.4339364970979856E-2</v>
      </c>
      <c r="G81" s="20">
        <f t="shared" si="7"/>
        <v>1.423728813559322E-2</v>
      </c>
      <c r="H81" s="15">
        <f t="shared" si="13"/>
        <v>86190.616967875263</v>
      </c>
      <c r="I81" s="15">
        <f t="shared" si="11"/>
        <v>1227.12064835619</v>
      </c>
      <c r="J81" s="15">
        <f t="shared" si="8"/>
        <v>85577.056643697171</v>
      </c>
      <c r="K81" s="15">
        <f t="shared" si="9"/>
        <v>1354807.7524699324</v>
      </c>
      <c r="L81" s="22">
        <f t="shared" si="12"/>
        <v>15.718738305062752</v>
      </c>
    </row>
    <row r="82" spans="1:12" x14ac:dyDescent="0.25">
      <c r="A82" s="18">
        <v>73</v>
      </c>
      <c r="B82" s="10">
        <v>20</v>
      </c>
      <c r="C82" s="10">
        <v>947</v>
      </c>
      <c r="D82" s="10">
        <v>1596</v>
      </c>
      <c r="E82" s="19">
        <v>0.5</v>
      </c>
      <c r="F82" s="20">
        <f t="shared" si="10"/>
        <v>1.5729453401494297E-2</v>
      </c>
      <c r="G82" s="20">
        <f t="shared" si="7"/>
        <v>1.5606710885680841E-2</v>
      </c>
      <c r="H82" s="15">
        <f t="shared" si="13"/>
        <v>84963.496319519079</v>
      </c>
      <c r="I82" s="15">
        <f t="shared" si="11"/>
        <v>1326.0007228953425</v>
      </c>
      <c r="J82" s="15">
        <f t="shared" si="8"/>
        <v>84300.495958071406</v>
      </c>
      <c r="K82" s="15">
        <f t="shared" si="9"/>
        <v>1269230.6958262352</v>
      </c>
      <c r="L82" s="22">
        <f t="shared" si="12"/>
        <v>14.938541265452239</v>
      </c>
    </row>
    <row r="83" spans="1:12" x14ac:dyDescent="0.25">
      <c r="A83" s="18">
        <v>74</v>
      </c>
      <c r="B83" s="10">
        <v>14</v>
      </c>
      <c r="C83" s="10">
        <v>1062</v>
      </c>
      <c r="D83" s="10">
        <v>937</v>
      </c>
      <c r="E83" s="19">
        <v>0.5</v>
      </c>
      <c r="F83" s="20">
        <f t="shared" si="10"/>
        <v>1.4007003501750876E-2</v>
      </c>
      <c r="G83" s="20">
        <f t="shared" si="7"/>
        <v>1.3909587680079485E-2</v>
      </c>
      <c r="H83" s="15">
        <f t="shared" si="13"/>
        <v>83637.495596623732</v>
      </c>
      <c r="I83" s="15">
        <f t="shared" si="11"/>
        <v>1163.3630783434996</v>
      </c>
      <c r="J83" s="15">
        <f t="shared" si="8"/>
        <v>83055.814057451993</v>
      </c>
      <c r="K83" s="15">
        <f t="shared" si="9"/>
        <v>1184930.1998681638</v>
      </c>
      <c r="L83" s="22">
        <f t="shared" si="12"/>
        <v>14.167451947425324</v>
      </c>
    </row>
    <row r="84" spans="1:12" x14ac:dyDescent="0.25">
      <c r="A84" s="18">
        <v>75</v>
      </c>
      <c r="B84" s="10">
        <v>25</v>
      </c>
      <c r="C84" s="10">
        <v>1126</v>
      </c>
      <c r="D84" s="10">
        <v>1029</v>
      </c>
      <c r="E84" s="19">
        <v>0.5</v>
      </c>
      <c r="F84" s="20">
        <f t="shared" si="10"/>
        <v>2.3201856148491878E-2</v>
      </c>
      <c r="G84" s="20">
        <f t="shared" si="7"/>
        <v>2.2935779816513759E-2</v>
      </c>
      <c r="H84" s="15">
        <f t="shared" si="13"/>
        <v>82474.132518280239</v>
      </c>
      <c r="I84" s="15">
        <f t="shared" si="11"/>
        <v>1891.608543997253</v>
      </c>
      <c r="J84" s="15">
        <f t="shared" si="8"/>
        <v>81528.328246281613</v>
      </c>
      <c r="K84" s="15">
        <f t="shared" si="9"/>
        <v>1101874.3858107119</v>
      </c>
      <c r="L84" s="22">
        <f t="shared" si="12"/>
        <v>13.360242201595554</v>
      </c>
    </row>
    <row r="85" spans="1:12" x14ac:dyDescent="0.25">
      <c r="A85" s="18">
        <v>76</v>
      </c>
      <c r="B85" s="10">
        <v>24</v>
      </c>
      <c r="C85" s="10">
        <v>1053</v>
      </c>
      <c r="D85" s="10">
        <v>1102</v>
      </c>
      <c r="E85" s="19">
        <v>0.5</v>
      </c>
      <c r="F85" s="20">
        <f t="shared" si="10"/>
        <v>2.2273781902552203E-2</v>
      </c>
      <c r="G85" s="20">
        <f t="shared" si="7"/>
        <v>2.202845341899954E-2</v>
      </c>
      <c r="H85" s="15">
        <f t="shared" si="13"/>
        <v>80582.523974282987</v>
      </c>
      <c r="I85" s="15">
        <f t="shared" si="11"/>
        <v>1775.1083757529066</v>
      </c>
      <c r="J85" s="15">
        <f t="shared" si="8"/>
        <v>79694.969786406524</v>
      </c>
      <c r="K85" s="15">
        <f t="shared" si="9"/>
        <v>1020346.0575644302</v>
      </c>
      <c r="L85" s="22">
        <f t="shared" si="12"/>
        <v>12.662125821351317</v>
      </c>
    </row>
    <row r="86" spans="1:12" x14ac:dyDescent="0.25">
      <c r="A86" s="18">
        <v>77</v>
      </c>
      <c r="B86" s="10">
        <v>19</v>
      </c>
      <c r="C86" s="10">
        <v>964</v>
      </c>
      <c r="D86" s="10">
        <v>1027</v>
      </c>
      <c r="E86" s="19">
        <v>0.5</v>
      </c>
      <c r="F86" s="20">
        <f t="shared" si="10"/>
        <v>1.9085886489201405E-2</v>
      </c>
      <c r="G86" s="20">
        <f t="shared" si="7"/>
        <v>1.8905472636815916E-2</v>
      </c>
      <c r="H86" s="15">
        <f t="shared" si="13"/>
        <v>78807.415598530075</v>
      </c>
      <c r="I86" s="15">
        <f t="shared" si="11"/>
        <v>1489.89143917619</v>
      </c>
      <c r="J86" s="15">
        <f t="shared" si="8"/>
        <v>78062.469878941978</v>
      </c>
      <c r="K86" s="15">
        <f t="shared" si="9"/>
        <v>940651.08777802368</v>
      </c>
      <c r="L86" s="22">
        <f t="shared" si="12"/>
        <v>11.936073282367209</v>
      </c>
    </row>
    <row r="87" spans="1:12" x14ac:dyDescent="0.25">
      <c r="A87" s="18">
        <v>78</v>
      </c>
      <c r="B87" s="10">
        <v>25</v>
      </c>
      <c r="C87" s="10">
        <v>894</v>
      </c>
      <c r="D87" s="10">
        <v>943</v>
      </c>
      <c r="E87" s="19">
        <v>0.5</v>
      </c>
      <c r="F87" s="20">
        <f t="shared" si="10"/>
        <v>2.7218290691344585E-2</v>
      </c>
      <c r="G87" s="20">
        <f t="shared" si="7"/>
        <v>2.6852846401718582E-2</v>
      </c>
      <c r="H87" s="15">
        <f t="shared" si="13"/>
        <v>77317.524159353881</v>
      </c>
      <c r="I87" s="15">
        <f t="shared" si="11"/>
        <v>2076.1956004122953</v>
      </c>
      <c r="J87" s="15">
        <f t="shared" si="8"/>
        <v>76279.426359147736</v>
      </c>
      <c r="K87" s="15">
        <f t="shared" si="9"/>
        <v>862588.61789908167</v>
      </c>
      <c r="L87" s="22">
        <f t="shared" si="12"/>
        <v>11.156443862859073</v>
      </c>
    </row>
    <row r="88" spans="1:12" x14ac:dyDescent="0.25">
      <c r="A88" s="18">
        <v>79</v>
      </c>
      <c r="B88" s="10">
        <v>25</v>
      </c>
      <c r="C88" s="10">
        <v>869</v>
      </c>
      <c r="D88" s="10">
        <v>857</v>
      </c>
      <c r="E88" s="19">
        <v>0.5</v>
      </c>
      <c r="F88" s="20">
        <f t="shared" si="10"/>
        <v>2.8968713789107765E-2</v>
      </c>
      <c r="G88" s="20">
        <f t="shared" si="7"/>
        <v>2.8555111364934327E-2</v>
      </c>
      <c r="H88" s="15">
        <f t="shared" si="13"/>
        <v>75241.32855894159</v>
      </c>
      <c r="I88" s="15">
        <f t="shared" si="11"/>
        <v>2148.5245162461906</v>
      </c>
      <c r="J88" s="15">
        <f t="shared" si="8"/>
        <v>74167.066300818493</v>
      </c>
      <c r="K88" s="15">
        <f t="shared" si="9"/>
        <v>786309.19153993391</v>
      </c>
      <c r="L88" s="22">
        <f t="shared" si="12"/>
        <v>10.450495845829796</v>
      </c>
    </row>
    <row r="89" spans="1:12" x14ac:dyDescent="0.25">
      <c r="A89" s="18">
        <v>80</v>
      </c>
      <c r="B89" s="10">
        <v>33</v>
      </c>
      <c r="C89" s="10">
        <v>793</v>
      </c>
      <c r="D89" s="10">
        <v>838</v>
      </c>
      <c r="E89" s="19">
        <v>0.5</v>
      </c>
      <c r="F89" s="20">
        <f t="shared" si="10"/>
        <v>4.04659717964439E-2</v>
      </c>
      <c r="G89" s="20">
        <f t="shared" si="7"/>
        <v>3.9663461538461536E-2</v>
      </c>
      <c r="H89" s="15">
        <f t="shared" si="13"/>
        <v>73092.804042695396</v>
      </c>
      <c r="I89" s="15">
        <f t="shared" si="11"/>
        <v>2899.1136218857546</v>
      </c>
      <c r="J89" s="15">
        <f t="shared" si="8"/>
        <v>71643.24723175251</v>
      </c>
      <c r="K89" s="15">
        <f t="shared" si="9"/>
        <v>712142.12523911544</v>
      </c>
      <c r="L89" s="22">
        <f t="shared" si="12"/>
        <v>9.7429854356543064</v>
      </c>
    </row>
    <row r="90" spans="1:12" x14ac:dyDescent="0.25">
      <c r="A90" s="18">
        <v>81</v>
      </c>
      <c r="B90" s="10">
        <v>37</v>
      </c>
      <c r="C90" s="10">
        <v>654</v>
      </c>
      <c r="D90" s="10">
        <v>758</v>
      </c>
      <c r="E90" s="19">
        <v>0.5</v>
      </c>
      <c r="F90" s="20">
        <f t="shared" si="10"/>
        <v>5.2407932011331447E-2</v>
      </c>
      <c r="G90" s="20">
        <f t="shared" si="7"/>
        <v>5.1069703243616295E-2</v>
      </c>
      <c r="H90" s="15">
        <f t="shared" si="13"/>
        <v>70193.690420809638</v>
      </c>
      <c r="I90" s="15">
        <f t="shared" si="11"/>
        <v>3584.7709393650202</v>
      </c>
      <c r="J90" s="15">
        <f t="shared" si="8"/>
        <v>68401.304951127138</v>
      </c>
      <c r="K90" s="15">
        <f t="shared" si="9"/>
        <v>640498.87800736295</v>
      </c>
      <c r="L90" s="22">
        <f t="shared" si="12"/>
        <v>9.1247357727964751</v>
      </c>
    </row>
    <row r="91" spans="1:12" x14ac:dyDescent="0.25">
      <c r="A91" s="18">
        <v>82</v>
      </c>
      <c r="B91" s="10">
        <v>29</v>
      </c>
      <c r="C91" s="10">
        <v>633</v>
      </c>
      <c r="D91" s="10">
        <v>611</v>
      </c>
      <c r="E91" s="19">
        <v>0.5</v>
      </c>
      <c r="F91" s="20">
        <f t="shared" si="10"/>
        <v>4.6623794212218649E-2</v>
      </c>
      <c r="G91" s="20">
        <f t="shared" si="7"/>
        <v>4.5561665357423412E-2</v>
      </c>
      <c r="H91" s="15">
        <f t="shared" si="13"/>
        <v>66608.919481444624</v>
      </c>
      <c r="I91" s="15">
        <f t="shared" si="11"/>
        <v>3034.8132992331407</v>
      </c>
      <c r="J91" s="15">
        <f t="shared" si="8"/>
        <v>65091.512831828055</v>
      </c>
      <c r="K91" s="15">
        <f t="shared" si="9"/>
        <v>572097.57305623579</v>
      </c>
      <c r="L91" s="22">
        <f t="shared" si="12"/>
        <v>8.5889033707506108</v>
      </c>
    </row>
    <row r="92" spans="1:12" x14ac:dyDescent="0.25">
      <c r="A92" s="18">
        <v>83</v>
      </c>
      <c r="B92" s="10">
        <v>33</v>
      </c>
      <c r="C92" s="10">
        <v>565</v>
      </c>
      <c r="D92" s="10">
        <v>592</v>
      </c>
      <c r="E92" s="19">
        <v>0.5</v>
      </c>
      <c r="F92" s="20">
        <f t="shared" si="10"/>
        <v>5.7044079515989631E-2</v>
      </c>
      <c r="G92" s="20">
        <f t="shared" si="7"/>
        <v>5.5462184873949584E-2</v>
      </c>
      <c r="H92" s="15">
        <f t="shared" si="13"/>
        <v>63574.106182211486</v>
      </c>
      <c r="I92" s="15">
        <f t="shared" si="11"/>
        <v>3525.9588302739148</v>
      </c>
      <c r="J92" s="15">
        <f t="shared" si="8"/>
        <v>61811.126767074529</v>
      </c>
      <c r="K92" s="15">
        <f t="shared" si="9"/>
        <v>507006.0602244077</v>
      </c>
      <c r="L92" s="22">
        <f t="shared" si="12"/>
        <v>7.9750403217823269</v>
      </c>
    </row>
    <row r="93" spans="1:12" x14ac:dyDescent="0.25">
      <c r="A93" s="18">
        <v>84</v>
      </c>
      <c r="B93" s="10">
        <v>37</v>
      </c>
      <c r="C93" s="10">
        <v>548</v>
      </c>
      <c r="D93" s="10">
        <v>532</v>
      </c>
      <c r="E93" s="19">
        <v>0.5</v>
      </c>
      <c r="F93" s="20">
        <f t="shared" si="10"/>
        <v>6.851851851851852E-2</v>
      </c>
      <c r="G93" s="20">
        <f t="shared" si="7"/>
        <v>6.624888093106536E-2</v>
      </c>
      <c r="H93" s="15">
        <f t="shared" si="13"/>
        <v>60048.147351937572</v>
      </c>
      <c r="I93" s="15">
        <f t="shared" si="11"/>
        <v>3978.12256404958</v>
      </c>
      <c r="J93" s="15">
        <f t="shared" si="8"/>
        <v>58059.086069912781</v>
      </c>
      <c r="K93" s="15">
        <f t="shared" si="9"/>
        <v>445194.93345733319</v>
      </c>
      <c r="L93" s="22">
        <f t="shared" si="12"/>
        <v>7.4139661769759515</v>
      </c>
    </row>
    <row r="94" spans="1:12" x14ac:dyDescent="0.25">
      <c r="A94" s="18">
        <v>85</v>
      </c>
      <c r="B94" s="10">
        <v>33</v>
      </c>
      <c r="C94" s="10">
        <v>453</v>
      </c>
      <c r="D94" s="10">
        <v>517</v>
      </c>
      <c r="E94" s="19">
        <v>0.5</v>
      </c>
      <c r="F94" s="20">
        <f t="shared" si="10"/>
        <v>6.8041237113402056E-2</v>
      </c>
      <c r="G94" s="20">
        <f t="shared" si="7"/>
        <v>6.580259222333E-2</v>
      </c>
      <c r="H94" s="15">
        <f t="shared" si="13"/>
        <v>56070.024787887989</v>
      </c>
      <c r="I94" s="15">
        <f t="shared" si="11"/>
        <v>3689.5529770693984</v>
      </c>
      <c r="J94" s="15">
        <f t="shared" si="8"/>
        <v>54225.24829935329</v>
      </c>
      <c r="K94" s="15">
        <f t="shared" si="9"/>
        <v>387135.84738742042</v>
      </c>
      <c r="L94" s="22">
        <f t="shared" si="12"/>
        <v>6.9045064426482625</v>
      </c>
    </row>
    <row r="95" spans="1:12" x14ac:dyDescent="0.25">
      <c r="A95" s="18">
        <v>86</v>
      </c>
      <c r="B95" s="10">
        <v>49</v>
      </c>
      <c r="C95" s="10">
        <v>415</v>
      </c>
      <c r="D95" s="10">
        <v>417</v>
      </c>
      <c r="E95" s="19">
        <v>0.5</v>
      </c>
      <c r="F95" s="20">
        <f t="shared" si="10"/>
        <v>0.11778846153846154</v>
      </c>
      <c r="G95" s="20">
        <f t="shared" si="7"/>
        <v>0.1112372304199773</v>
      </c>
      <c r="H95" s="15">
        <f t="shared" si="13"/>
        <v>52380.471810818592</v>
      </c>
      <c r="I95" s="15">
        <f t="shared" si="11"/>
        <v>5826.6586123271527</v>
      </c>
      <c r="J95" s="15">
        <f t="shared" si="8"/>
        <v>49467.142504655014</v>
      </c>
      <c r="K95" s="15">
        <f t="shared" si="9"/>
        <v>332910.59908806713</v>
      </c>
      <c r="L95" s="22">
        <f t="shared" si="12"/>
        <v>6.3556242923972333</v>
      </c>
    </row>
    <row r="96" spans="1:12" x14ac:dyDescent="0.25">
      <c r="A96" s="18">
        <v>87</v>
      </c>
      <c r="B96" s="10">
        <v>32</v>
      </c>
      <c r="C96" s="10">
        <v>370</v>
      </c>
      <c r="D96" s="10">
        <v>376</v>
      </c>
      <c r="E96" s="19">
        <v>0.5</v>
      </c>
      <c r="F96" s="20">
        <f t="shared" si="10"/>
        <v>8.5790884718498661E-2</v>
      </c>
      <c r="G96" s="20">
        <f t="shared" si="7"/>
        <v>8.2262210796915161E-2</v>
      </c>
      <c r="H96" s="15">
        <f t="shared" si="13"/>
        <v>46553.813198491436</v>
      </c>
      <c r="I96" s="15">
        <f t="shared" si="11"/>
        <v>3829.6195947345136</v>
      </c>
      <c r="J96" s="15">
        <f t="shared" si="8"/>
        <v>44639.003401124181</v>
      </c>
      <c r="K96" s="15">
        <f t="shared" si="9"/>
        <v>283443.45658341213</v>
      </c>
      <c r="L96" s="22">
        <f t="shared" si="12"/>
        <v>6.0885121348684077</v>
      </c>
    </row>
    <row r="97" spans="1:12" x14ac:dyDescent="0.25">
      <c r="A97" s="18">
        <v>88</v>
      </c>
      <c r="B97" s="10">
        <v>38</v>
      </c>
      <c r="C97" s="10">
        <v>286</v>
      </c>
      <c r="D97" s="10">
        <v>336</v>
      </c>
      <c r="E97" s="19">
        <v>0.5</v>
      </c>
      <c r="F97" s="20">
        <f t="shared" si="10"/>
        <v>0.12218649517684887</v>
      </c>
      <c r="G97" s="20">
        <f t="shared" si="7"/>
        <v>0.11515151515151514</v>
      </c>
      <c r="H97" s="15">
        <f t="shared" si="13"/>
        <v>42724.193603756925</v>
      </c>
      <c r="I97" s="15">
        <f t="shared" si="11"/>
        <v>4919.7556270992818</v>
      </c>
      <c r="J97" s="15">
        <f t="shared" si="8"/>
        <v>40264.315790207285</v>
      </c>
      <c r="K97" s="15">
        <f t="shared" si="9"/>
        <v>238804.45318228798</v>
      </c>
      <c r="L97" s="22">
        <f t="shared" si="12"/>
        <v>5.5894431945765</v>
      </c>
    </row>
    <row r="98" spans="1:12" x14ac:dyDescent="0.25">
      <c r="A98" s="18">
        <v>89</v>
      </c>
      <c r="B98" s="10">
        <v>26</v>
      </c>
      <c r="C98" s="10">
        <v>257</v>
      </c>
      <c r="D98" s="10">
        <v>262</v>
      </c>
      <c r="E98" s="19">
        <v>0.5</v>
      </c>
      <c r="F98" s="20">
        <f t="shared" si="10"/>
        <v>0.1001926782273603</v>
      </c>
      <c r="G98" s="20">
        <f t="shared" si="7"/>
        <v>9.5412844036697239E-2</v>
      </c>
      <c r="H98" s="15">
        <f t="shared" si="13"/>
        <v>37804.437976657646</v>
      </c>
      <c r="I98" s="15">
        <f t="shared" si="11"/>
        <v>3607.02894456183</v>
      </c>
      <c r="J98" s="15">
        <f t="shared" si="8"/>
        <v>36000.923504376726</v>
      </c>
      <c r="K98" s="15">
        <f>K99+J98</f>
        <v>198540.13739208071</v>
      </c>
      <c r="L98" s="22">
        <f t="shared" si="12"/>
        <v>5.2517679938707023</v>
      </c>
    </row>
    <row r="99" spans="1:12" x14ac:dyDescent="0.25">
      <c r="A99" s="18">
        <v>90</v>
      </c>
      <c r="B99" s="10">
        <v>33</v>
      </c>
      <c r="C99" s="10">
        <v>235</v>
      </c>
      <c r="D99" s="10">
        <v>230</v>
      </c>
      <c r="E99" s="23">
        <v>0.5</v>
      </c>
      <c r="F99" s="24">
        <f t="shared" si="10"/>
        <v>0.14193548387096774</v>
      </c>
      <c r="G99" s="24">
        <f t="shared" si="7"/>
        <v>0.13253012048192769</v>
      </c>
      <c r="H99" s="25">
        <f t="shared" si="13"/>
        <v>34197.409032095813</v>
      </c>
      <c r="I99" s="25">
        <f t="shared" si="11"/>
        <v>4532.1867391934202</v>
      </c>
      <c r="J99" s="25">
        <f t="shared" si="8"/>
        <v>31931.315662499102</v>
      </c>
      <c r="K99" s="25">
        <f t="shared" ref="K99:K108" si="14">K100+J99</f>
        <v>162539.21388770398</v>
      </c>
      <c r="L99" s="26">
        <f t="shared" si="12"/>
        <v>4.7529686747657864</v>
      </c>
    </row>
    <row r="100" spans="1:12" x14ac:dyDescent="0.25">
      <c r="A100" s="18">
        <v>91</v>
      </c>
      <c r="B100" s="10">
        <v>40</v>
      </c>
      <c r="C100" s="10">
        <v>201</v>
      </c>
      <c r="D100" s="10">
        <v>206</v>
      </c>
      <c r="E100" s="23">
        <v>0.5</v>
      </c>
      <c r="F100" s="24">
        <f t="shared" si="10"/>
        <v>0.19656019656019655</v>
      </c>
      <c r="G100" s="24">
        <f t="shared" si="7"/>
        <v>0.17897091722595079</v>
      </c>
      <c r="H100" s="25">
        <f t="shared" si="13"/>
        <v>29665.222292902392</v>
      </c>
      <c r="I100" s="25">
        <f t="shared" si="11"/>
        <v>5309.2120434724638</v>
      </c>
      <c r="J100" s="25">
        <f t="shared" si="8"/>
        <v>27010.61627116616</v>
      </c>
      <c r="K100" s="25">
        <f t="shared" si="14"/>
        <v>130607.89822520489</v>
      </c>
      <c r="L100" s="26">
        <f t="shared" si="12"/>
        <v>4.402727777855004</v>
      </c>
    </row>
    <row r="101" spans="1:12" x14ac:dyDescent="0.25">
      <c r="A101" s="18">
        <v>92</v>
      </c>
      <c r="B101" s="10">
        <v>21</v>
      </c>
      <c r="C101" s="10">
        <v>140</v>
      </c>
      <c r="D101" s="10">
        <v>150</v>
      </c>
      <c r="E101" s="23">
        <v>0.5</v>
      </c>
      <c r="F101" s="24">
        <f t="shared" si="10"/>
        <v>0.14482758620689656</v>
      </c>
      <c r="G101" s="24">
        <f t="shared" si="7"/>
        <v>0.13504823151125403</v>
      </c>
      <c r="H101" s="25">
        <f t="shared" si="13"/>
        <v>24356.010249429928</v>
      </c>
      <c r="I101" s="25">
        <f t="shared" si="11"/>
        <v>3289.2361108554887</v>
      </c>
      <c r="J101" s="25">
        <f t="shared" si="8"/>
        <v>22711.392194002183</v>
      </c>
      <c r="K101" s="25">
        <f t="shared" si="14"/>
        <v>103597.28195403873</v>
      </c>
      <c r="L101" s="26">
        <f t="shared" si="12"/>
        <v>4.2534586286135889</v>
      </c>
    </row>
    <row r="102" spans="1:12" x14ac:dyDescent="0.25">
      <c r="A102" s="18">
        <v>93</v>
      </c>
      <c r="B102" s="10">
        <v>24</v>
      </c>
      <c r="C102" s="10">
        <v>104</v>
      </c>
      <c r="D102" s="10">
        <v>117</v>
      </c>
      <c r="E102" s="23">
        <v>0.5</v>
      </c>
      <c r="F102" s="24">
        <f t="shared" si="10"/>
        <v>0.21719457013574661</v>
      </c>
      <c r="G102" s="24">
        <f t="shared" si="7"/>
        <v>0.19591836734693877</v>
      </c>
      <c r="H102" s="25">
        <f t="shared" si="13"/>
        <v>21066.774138574438</v>
      </c>
      <c r="I102" s="25">
        <f t="shared" si="11"/>
        <v>4127.3679944962159</v>
      </c>
      <c r="J102" s="25">
        <f t="shared" si="8"/>
        <v>19003.090141326327</v>
      </c>
      <c r="K102" s="25">
        <f t="shared" si="14"/>
        <v>80885.889760036545</v>
      </c>
      <c r="L102" s="26">
        <f t="shared" si="12"/>
        <v>3.839500496278164</v>
      </c>
    </row>
    <row r="103" spans="1:12" x14ac:dyDescent="0.25">
      <c r="A103" s="18">
        <v>94</v>
      </c>
      <c r="B103" s="10">
        <v>22</v>
      </c>
      <c r="C103" s="10">
        <v>86</v>
      </c>
      <c r="D103" s="10">
        <v>86</v>
      </c>
      <c r="E103" s="23">
        <v>0.5</v>
      </c>
      <c r="F103" s="24">
        <f t="shared" si="10"/>
        <v>0.2558139534883721</v>
      </c>
      <c r="G103" s="24">
        <f t="shared" si="7"/>
        <v>0.22680412371134021</v>
      </c>
      <c r="H103" s="25">
        <f t="shared" si="13"/>
        <v>16939.406144078221</v>
      </c>
      <c r="I103" s="25">
        <f t="shared" si="11"/>
        <v>3841.9271666981531</v>
      </c>
      <c r="J103" s="25">
        <f t="shared" si="8"/>
        <v>15018.442560729145</v>
      </c>
      <c r="K103" s="25">
        <f t="shared" si="14"/>
        <v>61882.799618710225</v>
      </c>
      <c r="L103" s="26">
        <f t="shared" si="12"/>
        <v>3.65318589638655</v>
      </c>
    </row>
    <row r="104" spans="1:12" x14ac:dyDescent="0.25">
      <c r="A104" s="18">
        <v>95</v>
      </c>
      <c r="B104" s="10">
        <v>15</v>
      </c>
      <c r="C104" s="10">
        <v>57</v>
      </c>
      <c r="D104" s="10">
        <v>69</v>
      </c>
      <c r="E104" s="23">
        <v>0.5</v>
      </c>
      <c r="F104" s="24">
        <f t="shared" si="10"/>
        <v>0.23809523809523808</v>
      </c>
      <c r="G104" s="24">
        <f t="shared" si="7"/>
        <v>0.21276595744680848</v>
      </c>
      <c r="H104" s="25">
        <f t="shared" si="13"/>
        <v>13097.478977380068</v>
      </c>
      <c r="I104" s="25">
        <f t="shared" si="11"/>
        <v>2786.697654761716</v>
      </c>
      <c r="J104" s="25">
        <f t="shared" si="8"/>
        <v>11704.13014999921</v>
      </c>
      <c r="K104" s="25">
        <f t="shared" si="14"/>
        <v>46864.357057981077</v>
      </c>
      <c r="L104" s="26">
        <f t="shared" si="12"/>
        <v>3.5781204259932706</v>
      </c>
    </row>
    <row r="105" spans="1:12" x14ac:dyDescent="0.25">
      <c r="A105" s="18">
        <v>96</v>
      </c>
      <c r="B105" s="10">
        <v>9</v>
      </c>
      <c r="C105" s="10">
        <v>39</v>
      </c>
      <c r="D105" s="10">
        <v>49</v>
      </c>
      <c r="E105" s="23">
        <v>0.5</v>
      </c>
      <c r="F105" s="24">
        <f t="shared" si="10"/>
        <v>0.20454545454545456</v>
      </c>
      <c r="G105" s="24">
        <f t="shared" si="7"/>
        <v>0.18556701030927836</v>
      </c>
      <c r="H105" s="25">
        <f t="shared" si="13"/>
        <v>10310.781322618352</v>
      </c>
      <c r="I105" s="25">
        <f t="shared" si="11"/>
        <v>1913.3408639910344</v>
      </c>
      <c r="J105" s="25">
        <f t="shared" si="8"/>
        <v>9354.1108906228346</v>
      </c>
      <c r="K105" s="25">
        <f t="shared" si="14"/>
        <v>35160.226907981865</v>
      </c>
      <c r="L105" s="26">
        <f t="shared" si="12"/>
        <v>3.410044865450911</v>
      </c>
    </row>
    <row r="106" spans="1:12" x14ac:dyDescent="0.25">
      <c r="A106" s="18">
        <v>97</v>
      </c>
      <c r="B106" s="10">
        <v>12</v>
      </c>
      <c r="C106" s="10">
        <v>38</v>
      </c>
      <c r="D106" s="10">
        <v>35</v>
      </c>
      <c r="E106" s="23">
        <v>0.5</v>
      </c>
      <c r="F106" s="24">
        <f t="shared" si="10"/>
        <v>0.32876712328767121</v>
      </c>
      <c r="G106" s="24">
        <f t="shared" si="7"/>
        <v>0.28235294117647058</v>
      </c>
      <c r="H106" s="25">
        <f t="shared" si="13"/>
        <v>8397.4404586273176</v>
      </c>
      <c r="I106" s="25">
        <f t="shared" si="11"/>
        <v>2371.0420118477132</v>
      </c>
      <c r="J106" s="25">
        <f t="shared" si="8"/>
        <v>7211.9194527034615</v>
      </c>
      <c r="K106" s="25">
        <f t="shared" si="14"/>
        <v>25806.116017359032</v>
      </c>
      <c r="L106" s="26">
        <f t="shared" si="12"/>
        <v>3.0730930626422581</v>
      </c>
    </row>
    <row r="107" spans="1:12" x14ac:dyDescent="0.25">
      <c r="A107" s="18">
        <v>98</v>
      </c>
      <c r="B107" s="10">
        <v>9</v>
      </c>
      <c r="C107" s="10">
        <v>21</v>
      </c>
      <c r="D107" s="10">
        <v>27</v>
      </c>
      <c r="E107" s="23">
        <v>0.5</v>
      </c>
      <c r="F107" s="24">
        <f t="shared" si="10"/>
        <v>0.375</v>
      </c>
      <c r="G107" s="24">
        <f t="shared" si="7"/>
        <v>0.31578947368421051</v>
      </c>
      <c r="H107" s="25">
        <f t="shared" si="13"/>
        <v>6026.3984467796045</v>
      </c>
      <c r="I107" s="25">
        <f t="shared" si="11"/>
        <v>1903.073193719875</v>
      </c>
      <c r="J107" s="25">
        <f t="shared" si="8"/>
        <v>5074.8618499196664</v>
      </c>
      <c r="K107" s="25">
        <f t="shared" si="14"/>
        <v>18594.196564655573</v>
      </c>
      <c r="L107" s="26">
        <f t="shared" si="12"/>
        <v>3.0854575463047862</v>
      </c>
    </row>
    <row r="108" spans="1:12" x14ac:dyDescent="0.25">
      <c r="A108" s="18">
        <v>99</v>
      </c>
      <c r="B108" s="10">
        <v>6</v>
      </c>
      <c r="C108" s="10">
        <v>19</v>
      </c>
      <c r="D108" s="10">
        <v>16</v>
      </c>
      <c r="E108" s="23">
        <v>0.5</v>
      </c>
      <c r="F108" s="24">
        <f t="shared" si="10"/>
        <v>0.34285714285714286</v>
      </c>
      <c r="G108" s="24">
        <f t="shared" si="7"/>
        <v>0.29268292682926828</v>
      </c>
      <c r="H108" s="25">
        <f t="shared" si="13"/>
        <v>4123.3252530597292</v>
      </c>
      <c r="I108" s="25">
        <f t="shared" si="11"/>
        <v>1206.8269033345548</v>
      </c>
      <c r="J108" s="25">
        <f t="shared" si="8"/>
        <v>3519.9118013924517</v>
      </c>
      <c r="K108" s="25">
        <f t="shared" si="14"/>
        <v>13519.334714735905</v>
      </c>
      <c r="L108" s="26">
        <f t="shared" si="12"/>
        <v>3.2787456445993031</v>
      </c>
    </row>
    <row r="109" spans="1:12" x14ac:dyDescent="0.25">
      <c r="A109" s="18" t="s">
        <v>25</v>
      </c>
      <c r="B109" s="25">
        <v>7</v>
      </c>
      <c r="C109" s="25">
        <v>23</v>
      </c>
      <c r="D109" s="25">
        <v>25</v>
      </c>
      <c r="E109" s="23"/>
      <c r="F109" s="24">
        <f>B109/((C109+D109)/2)</f>
        <v>0.29166666666666669</v>
      </c>
      <c r="G109" s="24">
        <v>1</v>
      </c>
      <c r="H109" s="25">
        <f>H108-I108</f>
        <v>2916.4983497251742</v>
      </c>
      <c r="I109" s="25">
        <f>H109*G109</f>
        <v>2916.4983497251742</v>
      </c>
      <c r="J109" s="25">
        <f>H109/F109</f>
        <v>9999.4229133434546</v>
      </c>
      <c r="K109" s="25">
        <f>J109</f>
        <v>9999.4229133434546</v>
      </c>
      <c r="L109" s="26">
        <f>K109/H109</f>
        <v>3.4285714285714288</v>
      </c>
    </row>
    <row r="110" spans="1:12" x14ac:dyDescent="0.25">
      <c r="A110" s="27"/>
      <c r="B110" s="27"/>
      <c r="C110" s="27"/>
      <c r="D110" s="27"/>
      <c r="E110" s="28"/>
      <c r="F110" s="28"/>
      <c r="G110" s="28"/>
      <c r="H110" s="27"/>
      <c r="I110" s="27"/>
      <c r="J110" s="27"/>
      <c r="K110" s="27"/>
      <c r="L110" s="28"/>
    </row>
    <row r="111" spans="1:12" x14ac:dyDescent="0.25">
      <c r="A111" s="15"/>
      <c r="B111" s="15"/>
      <c r="C111" s="15"/>
      <c r="D111" s="15"/>
      <c r="E111" s="16"/>
      <c r="F111" s="16"/>
      <c r="G111" s="16"/>
      <c r="H111" s="15"/>
      <c r="I111" s="15"/>
      <c r="J111" s="15"/>
      <c r="K111" s="15"/>
      <c r="L111" s="16"/>
    </row>
    <row r="112" spans="1:12" s="32" customFormat="1" ht="10" x14ac:dyDescent="0.2">
      <c r="A112" s="29" t="s">
        <v>11</v>
      </c>
      <c r="B112" s="30"/>
      <c r="C112" s="30"/>
      <c r="D112" s="30"/>
      <c r="E112" s="31"/>
      <c r="F112" s="31"/>
      <c r="G112" s="31"/>
      <c r="H112" s="30"/>
      <c r="I112" s="30"/>
      <c r="J112" s="30"/>
      <c r="K112" s="30"/>
      <c r="L112" s="31"/>
    </row>
    <row r="113" spans="1:12" s="32" customFormat="1" ht="10" x14ac:dyDescent="0.2">
      <c r="A113" s="33" t="s">
        <v>26</v>
      </c>
      <c r="B113" s="34"/>
      <c r="C113" s="34"/>
      <c r="D113" s="34"/>
      <c r="H113" s="34"/>
      <c r="I113" s="34"/>
      <c r="J113" s="34"/>
      <c r="K113" s="34"/>
      <c r="L113" s="31"/>
    </row>
    <row r="114" spans="1:12" s="32" customFormat="1" ht="10" x14ac:dyDescent="0.2">
      <c r="A114" s="35" t="s">
        <v>13</v>
      </c>
      <c r="B114" s="36"/>
      <c r="C114" s="36"/>
      <c r="D114" s="36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ht="10" x14ac:dyDescent="0.2">
      <c r="A115" s="33" t="s">
        <v>14</v>
      </c>
      <c r="B115" s="36"/>
      <c r="C115" s="36"/>
      <c r="D115" s="36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ht="10" x14ac:dyDescent="0.2">
      <c r="A116" s="33" t="s">
        <v>15</v>
      </c>
      <c r="B116" s="36"/>
      <c r="C116" s="36"/>
      <c r="D116" s="36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ht="10" x14ac:dyDescent="0.2">
      <c r="A117" s="33" t="s">
        <v>16</v>
      </c>
      <c r="B117" s="36"/>
      <c r="C117" s="36"/>
      <c r="D117" s="36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ht="10" x14ac:dyDescent="0.2">
      <c r="A118" s="33" t="s">
        <v>17</v>
      </c>
      <c r="B118" s="36"/>
      <c r="C118" s="36"/>
      <c r="D118" s="36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ht="10" x14ac:dyDescent="0.2">
      <c r="A119" s="33" t="s">
        <v>18</v>
      </c>
      <c r="B119" s="36"/>
      <c r="C119" s="36"/>
      <c r="D119" s="36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ht="10" x14ac:dyDescent="0.2">
      <c r="A120" s="33" t="s">
        <v>19</v>
      </c>
      <c r="B120" s="36"/>
      <c r="C120" s="36"/>
      <c r="D120" s="36"/>
      <c r="E120" s="37"/>
      <c r="F120" s="37"/>
      <c r="G120" s="37"/>
      <c r="H120" s="36"/>
      <c r="I120" s="36"/>
      <c r="J120" s="36"/>
      <c r="K120" s="36"/>
      <c r="L120" s="31"/>
    </row>
    <row r="121" spans="1:12" s="32" customFormat="1" ht="10" x14ac:dyDescent="0.2">
      <c r="A121" s="33" t="s">
        <v>20</v>
      </c>
      <c r="B121" s="36"/>
      <c r="C121" s="36"/>
      <c r="D121" s="36"/>
      <c r="E121" s="37"/>
      <c r="F121" s="37"/>
      <c r="G121" s="37"/>
      <c r="H121" s="36"/>
      <c r="I121" s="36"/>
      <c r="J121" s="36"/>
      <c r="K121" s="36"/>
      <c r="L121" s="31"/>
    </row>
    <row r="122" spans="1:12" s="32" customFormat="1" ht="10" x14ac:dyDescent="0.2">
      <c r="A122" s="33" t="s">
        <v>21</v>
      </c>
      <c r="B122" s="36"/>
      <c r="C122" s="36"/>
      <c r="D122" s="36"/>
      <c r="E122" s="37"/>
      <c r="F122" s="37"/>
      <c r="G122" s="37"/>
      <c r="H122" s="36"/>
      <c r="I122" s="36"/>
      <c r="J122" s="36"/>
      <c r="K122" s="36"/>
      <c r="L122" s="31"/>
    </row>
    <row r="123" spans="1:12" s="32" customFormat="1" ht="10" x14ac:dyDescent="0.2">
      <c r="A123" s="33" t="s">
        <v>22</v>
      </c>
      <c r="B123" s="36"/>
      <c r="C123" s="36"/>
      <c r="D123" s="36"/>
      <c r="E123" s="37"/>
      <c r="F123" s="37"/>
      <c r="G123" s="37"/>
      <c r="H123" s="36"/>
      <c r="I123" s="36"/>
      <c r="J123" s="36"/>
      <c r="K123" s="36"/>
      <c r="L123" s="31"/>
    </row>
    <row r="124" spans="1:12" s="32" customFormat="1" ht="10" x14ac:dyDescent="0.2">
      <c r="A124" s="33" t="s">
        <v>23</v>
      </c>
      <c r="B124" s="36"/>
      <c r="C124" s="36"/>
      <c r="D124" s="36"/>
      <c r="E124" s="37"/>
      <c r="F124" s="37"/>
      <c r="G124" s="37"/>
      <c r="H124" s="36"/>
      <c r="I124" s="36"/>
      <c r="J124" s="36"/>
      <c r="K124" s="36"/>
      <c r="L124" s="31"/>
    </row>
    <row r="125" spans="1:12" s="32" customFormat="1" ht="10" x14ac:dyDescent="0.2">
      <c r="A125" s="30"/>
      <c r="B125" s="30"/>
      <c r="C125" s="30"/>
      <c r="D125" s="30"/>
      <c r="E125" s="31"/>
      <c r="F125" s="31"/>
      <c r="G125" s="31"/>
      <c r="H125" s="30"/>
      <c r="I125" s="30"/>
      <c r="J125" s="30"/>
      <c r="K125" s="30"/>
      <c r="L125" s="31"/>
    </row>
    <row r="126" spans="1:12" s="32" customFormat="1" ht="10" x14ac:dyDescent="0.2">
      <c r="A126" s="7" t="s">
        <v>313</v>
      </c>
      <c r="B126" s="34"/>
      <c r="C126" s="34"/>
      <c r="D126" s="34"/>
      <c r="H126" s="34"/>
      <c r="I126" s="34"/>
      <c r="J126" s="34"/>
      <c r="K126" s="34"/>
      <c r="L126" s="31"/>
    </row>
    <row r="127" spans="1:12" s="32" customFormat="1" ht="10" x14ac:dyDescent="0.2">
      <c r="A127" s="34"/>
      <c r="B127" s="34"/>
      <c r="C127" s="34"/>
      <c r="D127" s="34"/>
      <c r="H127" s="34"/>
      <c r="I127" s="34"/>
      <c r="J127" s="34"/>
      <c r="K127" s="34"/>
      <c r="L127" s="31"/>
    </row>
    <row r="128" spans="1:12" s="32" customFormat="1" ht="10" x14ac:dyDescent="0.2">
      <c r="A128" s="34"/>
      <c r="B128" s="34"/>
      <c r="C128" s="34"/>
      <c r="D128" s="34"/>
      <c r="H128" s="34"/>
      <c r="I128" s="34"/>
      <c r="J128" s="34"/>
      <c r="K128" s="34"/>
      <c r="L128" s="31"/>
    </row>
    <row r="129" spans="1:12" s="32" customFormat="1" ht="10" x14ac:dyDescent="0.2">
      <c r="A129" s="34"/>
      <c r="B129" s="34"/>
      <c r="C129" s="34"/>
      <c r="D129" s="34"/>
      <c r="H129" s="34"/>
      <c r="I129" s="34"/>
      <c r="J129" s="34"/>
      <c r="K129" s="34"/>
      <c r="L129" s="31"/>
    </row>
    <row r="130" spans="1:12" s="32" customFormat="1" ht="10" x14ac:dyDescent="0.2">
      <c r="A130" s="34"/>
      <c r="B130" s="34"/>
      <c r="C130" s="34"/>
      <c r="D130" s="34"/>
      <c r="H130" s="34"/>
      <c r="I130" s="34"/>
      <c r="J130" s="34"/>
      <c r="K130" s="34"/>
      <c r="L130" s="31"/>
    </row>
    <row r="131" spans="1:12" s="32" customFormat="1" ht="10" x14ac:dyDescent="0.2">
      <c r="A131" s="34"/>
      <c r="B131" s="34"/>
      <c r="C131" s="34"/>
      <c r="D131" s="34"/>
      <c r="H131" s="34"/>
      <c r="I131" s="34"/>
      <c r="J131" s="34"/>
      <c r="K131" s="34"/>
      <c r="L131" s="31"/>
    </row>
    <row r="132" spans="1:12" s="32" customFormat="1" ht="10" x14ac:dyDescent="0.2">
      <c r="A132" s="34"/>
      <c r="B132" s="34"/>
      <c r="C132" s="34"/>
      <c r="D132" s="34"/>
      <c r="H132" s="34"/>
      <c r="I132" s="34"/>
      <c r="J132" s="34"/>
      <c r="K132" s="34"/>
      <c r="L132" s="31"/>
    </row>
    <row r="133" spans="1:12" s="32" customFormat="1" ht="10" x14ac:dyDescent="0.2">
      <c r="A133" s="34"/>
      <c r="B133" s="34"/>
      <c r="C133" s="34"/>
      <c r="D133" s="34"/>
      <c r="H133" s="34"/>
      <c r="I133" s="34"/>
      <c r="J133" s="34"/>
      <c r="K133" s="34"/>
      <c r="L133" s="31"/>
    </row>
    <row r="134" spans="1:12" s="32" customFormat="1" ht="10" x14ac:dyDescent="0.2">
      <c r="A134" s="34"/>
      <c r="B134" s="34"/>
      <c r="C134" s="34"/>
      <c r="D134" s="34"/>
      <c r="H134" s="34"/>
      <c r="I134" s="34"/>
      <c r="J134" s="34"/>
      <c r="K134" s="34"/>
      <c r="L134" s="31"/>
    </row>
    <row r="135" spans="1:12" s="32" customFormat="1" ht="10" x14ac:dyDescent="0.2">
      <c r="A135" s="34"/>
      <c r="B135" s="34"/>
      <c r="C135" s="34"/>
      <c r="D135" s="34"/>
      <c r="H135" s="34"/>
      <c r="I135" s="34"/>
      <c r="J135" s="34"/>
      <c r="K135" s="34"/>
      <c r="L135" s="31"/>
    </row>
    <row r="136" spans="1:12" s="32" customFormat="1" ht="10" x14ac:dyDescent="0.2">
      <c r="A136" s="34"/>
      <c r="B136" s="34"/>
      <c r="C136" s="34"/>
      <c r="D136" s="34"/>
      <c r="H136" s="34"/>
      <c r="I136" s="34"/>
      <c r="J136" s="34"/>
      <c r="K136" s="34"/>
      <c r="L136" s="31"/>
    </row>
    <row r="137" spans="1:12" s="32" customFormat="1" ht="10" x14ac:dyDescent="0.2">
      <c r="A137" s="34"/>
      <c r="B137" s="34"/>
      <c r="C137" s="34"/>
      <c r="D137" s="34"/>
      <c r="H137" s="34"/>
      <c r="I137" s="34"/>
      <c r="J137" s="34"/>
      <c r="K137" s="34"/>
      <c r="L137" s="31"/>
    </row>
    <row r="138" spans="1:12" s="32" customFormat="1" ht="10" x14ac:dyDescent="0.2">
      <c r="A138" s="34"/>
      <c r="B138" s="34"/>
      <c r="C138" s="34"/>
      <c r="D138" s="34"/>
      <c r="H138" s="34"/>
      <c r="I138" s="34"/>
      <c r="J138" s="34"/>
      <c r="K138" s="34"/>
      <c r="L138" s="31"/>
    </row>
    <row r="139" spans="1:12" s="32" customFormat="1" ht="10" x14ac:dyDescent="0.2">
      <c r="A139" s="34"/>
      <c r="B139" s="34"/>
      <c r="C139" s="34"/>
      <c r="D139" s="34"/>
      <c r="H139" s="34"/>
      <c r="I139" s="34"/>
      <c r="J139" s="34"/>
      <c r="K139" s="34"/>
      <c r="L139" s="31"/>
    </row>
    <row r="140" spans="1:12" s="32" customFormat="1" ht="10" x14ac:dyDescent="0.2">
      <c r="A140" s="34"/>
      <c r="B140" s="34"/>
      <c r="C140" s="34"/>
      <c r="D140" s="34"/>
      <c r="H140" s="34"/>
      <c r="I140" s="34"/>
      <c r="J140" s="34"/>
      <c r="K140" s="34"/>
      <c r="L140" s="31"/>
    </row>
    <row r="141" spans="1:12" s="32" customFormat="1" ht="10" x14ac:dyDescent="0.2">
      <c r="A141" s="34"/>
      <c r="B141" s="34"/>
      <c r="C141" s="34"/>
      <c r="D141" s="34"/>
      <c r="H141" s="34"/>
      <c r="I141" s="34"/>
      <c r="J141" s="34"/>
      <c r="K141" s="34"/>
      <c r="L141" s="31"/>
    </row>
    <row r="142" spans="1:12" s="32" customFormat="1" ht="10" x14ac:dyDescent="0.2">
      <c r="A142" s="34"/>
      <c r="B142" s="34"/>
      <c r="C142" s="34"/>
      <c r="D142" s="34"/>
      <c r="H142" s="34"/>
      <c r="I142" s="34"/>
      <c r="J142" s="34"/>
      <c r="K142" s="34"/>
      <c r="L142" s="31"/>
    </row>
    <row r="143" spans="1:12" s="32" customFormat="1" ht="10" x14ac:dyDescent="0.2">
      <c r="A143" s="34"/>
      <c r="B143" s="34"/>
      <c r="C143" s="34"/>
      <c r="D143" s="34"/>
      <c r="H143" s="34"/>
      <c r="I143" s="34"/>
      <c r="J143" s="34"/>
      <c r="K143" s="34"/>
      <c r="L143" s="31"/>
    </row>
    <row r="144" spans="1:12" s="32" customFormat="1" ht="10" x14ac:dyDescent="0.2">
      <c r="A144" s="34"/>
      <c r="B144" s="34"/>
      <c r="C144" s="34"/>
      <c r="D144" s="34"/>
      <c r="H144" s="34"/>
      <c r="I144" s="34"/>
      <c r="J144" s="34"/>
      <c r="K144" s="34"/>
      <c r="L144" s="31"/>
    </row>
    <row r="145" spans="1:12" s="32" customFormat="1" ht="10" x14ac:dyDescent="0.2">
      <c r="A145" s="34"/>
      <c r="B145" s="34"/>
      <c r="C145" s="34"/>
      <c r="D145" s="34"/>
      <c r="H145" s="34"/>
      <c r="I145" s="34"/>
      <c r="J145" s="34"/>
      <c r="K145" s="34"/>
      <c r="L145" s="31"/>
    </row>
    <row r="146" spans="1:12" s="32" customFormat="1" ht="10" x14ac:dyDescent="0.2">
      <c r="A146" s="34"/>
      <c r="B146" s="34"/>
      <c r="C146" s="34"/>
      <c r="D146" s="34"/>
      <c r="H146" s="34"/>
      <c r="I146" s="34"/>
      <c r="J146" s="34"/>
      <c r="K146" s="34"/>
      <c r="L146" s="31"/>
    </row>
    <row r="147" spans="1:12" s="32" customFormat="1" ht="10" x14ac:dyDescent="0.2">
      <c r="A147" s="34"/>
      <c r="B147" s="34"/>
      <c r="C147" s="34"/>
      <c r="D147" s="34"/>
      <c r="H147" s="34"/>
      <c r="I147" s="34"/>
      <c r="J147" s="34"/>
      <c r="K147" s="34"/>
      <c r="L147" s="31"/>
    </row>
    <row r="148" spans="1:12" s="32" customFormat="1" ht="10" x14ac:dyDescent="0.2">
      <c r="A148" s="34"/>
      <c r="B148" s="34"/>
      <c r="C148" s="34"/>
      <c r="D148" s="34"/>
      <c r="H148" s="34"/>
      <c r="I148" s="34"/>
      <c r="J148" s="34"/>
      <c r="K148" s="34"/>
      <c r="L148" s="31"/>
    </row>
    <row r="149" spans="1:12" s="32" customFormat="1" ht="10" x14ac:dyDescent="0.2">
      <c r="A149" s="34"/>
      <c r="B149" s="34"/>
      <c r="C149" s="34"/>
      <c r="D149" s="34"/>
      <c r="H149" s="34"/>
      <c r="I149" s="34"/>
      <c r="J149" s="34"/>
      <c r="K149" s="34"/>
      <c r="L149" s="31"/>
    </row>
    <row r="150" spans="1:12" s="32" customFormat="1" ht="10" x14ac:dyDescent="0.2">
      <c r="A150" s="34"/>
      <c r="B150" s="34"/>
      <c r="C150" s="34"/>
      <c r="D150" s="34"/>
      <c r="H150" s="34"/>
      <c r="I150" s="34"/>
      <c r="J150" s="34"/>
      <c r="K150" s="34"/>
      <c r="L150" s="31"/>
    </row>
    <row r="151" spans="1:12" s="32" customFormat="1" ht="10" x14ac:dyDescent="0.2">
      <c r="A151" s="34"/>
      <c r="B151" s="34"/>
      <c r="C151" s="34"/>
      <c r="D151" s="34"/>
      <c r="H151" s="34"/>
      <c r="I151" s="34"/>
      <c r="J151" s="34"/>
      <c r="K151" s="34"/>
      <c r="L151" s="31"/>
    </row>
    <row r="152" spans="1:12" s="32" customFormat="1" ht="10" x14ac:dyDescent="0.2">
      <c r="A152" s="34"/>
      <c r="B152" s="34"/>
      <c r="C152" s="34"/>
      <c r="D152" s="34"/>
      <c r="H152" s="34"/>
      <c r="I152" s="34"/>
      <c r="J152" s="34"/>
      <c r="K152" s="34"/>
      <c r="L152" s="31"/>
    </row>
    <row r="153" spans="1:12" s="32" customFormat="1" ht="10" x14ac:dyDescent="0.2">
      <c r="A153" s="34"/>
      <c r="B153" s="34"/>
      <c r="C153" s="34"/>
      <c r="D153" s="34"/>
      <c r="H153" s="34"/>
      <c r="I153" s="34"/>
      <c r="J153" s="34"/>
      <c r="K153" s="34"/>
      <c r="L153" s="31"/>
    </row>
    <row r="154" spans="1:12" s="32" customFormat="1" ht="10" x14ac:dyDescent="0.2">
      <c r="A154" s="34"/>
      <c r="B154" s="34"/>
      <c r="C154" s="34"/>
      <c r="D154" s="34"/>
      <c r="H154" s="34"/>
      <c r="I154" s="34"/>
      <c r="J154" s="34"/>
      <c r="K154" s="34"/>
      <c r="L154" s="31"/>
    </row>
    <row r="155" spans="1:12" s="32" customFormat="1" ht="10" x14ac:dyDescent="0.2">
      <c r="A155" s="34"/>
      <c r="B155" s="34"/>
      <c r="C155" s="34"/>
      <c r="D155" s="34"/>
      <c r="H155" s="34"/>
      <c r="I155" s="34"/>
      <c r="J155" s="34"/>
      <c r="K155" s="34"/>
      <c r="L155" s="31"/>
    </row>
    <row r="156" spans="1:12" s="32" customFormat="1" ht="10" x14ac:dyDescent="0.2">
      <c r="A156" s="34"/>
      <c r="B156" s="34"/>
      <c r="C156" s="34"/>
      <c r="D156" s="34"/>
      <c r="H156" s="34"/>
      <c r="I156" s="34"/>
      <c r="J156" s="34"/>
      <c r="K156" s="34"/>
      <c r="L156" s="31"/>
    </row>
    <row r="157" spans="1:12" s="32" customFormat="1" ht="10" x14ac:dyDescent="0.2">
      <c r="A157" s="34"/>
      <c r="B157" s="34"/>
      <c r="C157" s="34"/>
      <c r="D157" s="34"/>
      <c r="H157" s="34"/>
      <c r="I157" s="34"/>
      <c r="J157" s="34"/>
      <c r="K157" s="34"/>
      <c r="L157" s="31"/>
    </row>
    <row r="158" spans="1:12" s="32" customFormat="1" ht="10" x14ac:dyDescent="0.2">
      <c r="A158" s="34"/>
      <c r="B158" s="34"/>
      <c r="C158" s="34"/>
      <c r="D158" s="34"/>
      <c r="H158" s="34"/>
      <c r="I158" s="34"/>
      <c r="J158" s="34"/>
      <c r="K158" s="34"/>
      <c r="L158" s="31"/>
    </row>
    <row r="159" spans="1:12" s="32" customFormat="1" ht="10" x14ac:dyDescent="0.2">
      <c r="A159" s="34"/>
      <c r="B159" s="34"/>
      <c r="C159" s="34"/>
      <c r="D159" s="34"/>
      <c r="H159" s="34"/>
      <c r="I159" s="34"/>
      <c r="J159" s="34"/>
      <c r="K159" s="34"/>
      <c r="L159" s="31"/>
    </row>
    <row r="160" spans="1:12" s="32" customFormat="1" ht="10" x14ac:dyDescent="0.2">
      <c r="A160" s="34"/>
      <c r="B160" s="34"/>
      <c r="C160" s="34"/>
      <c r="D160" s="34"/>
      <c r="H160" s="34"/>
      <c r="I160" s="34"/>
      <c r="J160" s="34"/>
      <c r="K160" s="34"/>
      <c r="L160" s="31"/>
    </row>
    <row r="161" spans="1:12" s="32" customFormat="1" ht="10" x14ac:dyDescent="0.2">
      <c r="A161" s="34"/>
      <c r="B161" s="34"/>
      <c r="C161" s="34"/>
      <c r="D161" s="34"/>
      <c r="H161" s="34"/>
      <c r="I161" s="34"/>
      <c r="J161" s="34"/>
      <c r="K161" s="34"/>
      <c r="L161" s="31"/>
    </row>
    <row r="162" spans="1:12" s="32" customFormat="1" ht="10" x14ac:dyDescent="0.2">
      <c r="A162" s="34"/>
      <c r="B162" s="34"/>
      <c r="C162" s="34"/>
      <c r="D162" s="34"/>
      <c r="H162" s="34"/>
      <c r="I162" s="34"/>
      <c r="J162" s="34"/>
      <c r="K162" s="34"/>
      <c r="L162" s="31"/>
    </row>
    <row r="163" spans="1:12" s="32" customFormat="1" ht="10" x14ac:dyDescent="0.2">
      <c r="A163" s="34"/>
      <c r="B163" s="34"/>
      <c r="C163" s="34"/>
      <c r="D163" s="34"/>
      <c r="H163" s="34"/>
      <c r="I163" s="34"/>
      <c r="J163" s="34"/>
      <c r="K163" s="34"/>
      <c r="L163" s="31"/>
    </row>
    <row r="164" spans="1:12" s="32" customFormat="1" ht="10" x14ac:dyDescent="0.2">
      <c r="A164" s="34"/>
      <c r="B164" s="34"/>
      <c r="C164" s="34"/>
      <c r="D164" s="34"/>
      <c r="H164" s="34"/>
      <c r="I164" s="34"/>
      <c r="J164" s="34"/>
      <c r="K164" s="34"/>
      <c r="L164" s="31"/>
    </row>
    <row r="165" spans="1:12" s="32" customFormat="1" ht="10" x14ac:dyDescent="0.2">
      <c r="A165" s="34"/>
      <c r="B165" s="34"/>
      <c r="C165" s="34"/>
      <c r="D165" s="34"/>
      <c r="H165" s="34"/>
      <c r="I165" s="34"/>
      <c r="J165" s="34"/>
      <c r="K165" s="34"/>
      <c r="L165" s="31"/>
    </row>
    <row r="166" spans="1:12" s="32" customFormat="1" ht="10" x14ac:dyDescent="0.2">
      <c r="A166" s="34"/>
      <c r="B166" s="34"/>
      <c r="C166" s="34"/>
      <c r="D166" s="34"/>
      <c r="H166" s="34"/>
      <c r="I166" s="34"/>
      <c r="J166" s="34"/>
      <c r="K166" s="34"/>
      <c r="L166" s="31"/>
    </row>
    <row r="167" spans="1:12" s="32" customFormat="1" ht="10" x14ac:dyDescent="0.2">
      <c r="A167" s="34"/>
      <c r="B167" s="34"/>
      <c r="C167" s="34"/>
      <c r="D167" s="34"/>
      <c r="H167" s="34"/>
      <c r="I167" s="34"/>
      <c r="J167" s="34"/>
      <c r="K167" s="34"/>
      <c r="L167" s="31"/>
    </row>
    <row r="168" spans="1:12" s="32" customFormat="1" ht="10" x14ac:dyDescent="0.2">
      <c r="A168" s="34"/>
      <c r="B168" s="34"/>
      <c r="C168" s="34"/>
      <c r="D168" s="34"/>
      <c r="H168" s="34"/>
      <c r="I168" s="34"/>
      <c r="J168" s="34"/>
      <c r="K168" s="34"/>
      <c r="L168" s="31"/>
    </row>
    <row r="169" spans="1:12" s="32" customFormat="1" ht="10" x14ac:dyDescent="0.2">
      <c r="A169" s="34"/>
      <c r="B169" s="34"/>
      <c r="C169" s="34"/>
      <c r="D169" s="34"/>
      <c r="H169" s="34"/>
      <c r="I169" s="34"/>
      <c r="J169" s="34"/>
      <c r="K169" s="34"/>
      <c r="L169" s="31"/>
    </row>
    <row r="170" spans="1:12" s="32" customFormat="1" ht="10" x14ac:dyDescent="0.2">
      <c r="A170" s="34"/>
      <c r="B170" s="34"/>
      <c r="C170" s="34"/>
      <c r="D170" s="34"/>
      <c r="H170" s="34"/>
      <c r="I170" s="34"/>
      <c r="J170" s="34"/>
      <c r="K170" s="34"/>
      <c r="L170" s="31"/>
    </row>
    <row r="171" spans="1:12" s="32" customFormat="1" ht="10" x14ac:dyDescent="0.2">
      <c r="A171" s="34"/>
      <c r="B171" s="34"/>
      <c r="C171" s="34"/>
      <c r="D171" s="34"/>
      <c r="H171" s="34"/>
      <c r="I171" s="34"/>
      <c r="J171" s="34"/>
      <c r="K171" s="34"/>
      <c r="L171" s="31"/>
    </row>
    <row r="172" spans="1:12" s="32" customFormat="1" ht="10" x14ac:dyDescent="0.2">
      <c r="A172" s="34"/>
      <c r="B172" s="34"/>
      <c r="C172" s="34"/>
      <c r="D172" s="34"/>
      <c r="H172" s="34"/>
      <c r="I172" s="34"/>
      <c r="J172" s="34"/>
      <c r="K172" s="34"/>
      <c r="L172" s="31"/>
    </row>
    <row r="173" spans="1:12" s="32" customFormat="1" ht="10" x14ac:dyDescent="0.2">
      <c r="A173" s="34"/>
      <c r="B173" s="34"/>
      <c r="C173" s="34"/>
      <c r="D173" s="34"/>
      <c r="H173" s="34"/>
      <c r="I173" s="34"/>
      <c r="J173" s="34"/>
      <c r="K173" s="34"/>
      <c r="L173" s="31"/>
    </row>
    <row r="174" spans="1:12" s="32" customFormat="1" ht="10" x14ac:dyDescent="0.2">
      <c r="A174" s="34"/>
      <c r="B174" s="34"/>
      <c r="C174" s="34"/>
      <c r="D174" s="34"/>
      <c r="H174" s="34"/>
      <c r="I174" s="34"/>
      <c r="J174" s="34"/>
      <c r="K174" s="34"/>
      <c r="L174" s="31"/>
    </row>
    <row r="175" spans="1:12" s="32" customFormat="1" ht="10" x14ac:dyDescent="0.2">
      <c r="A175" s="34"/>
      <c r="B175" s="34"/>
      <c r="C175" s="34"/>
      <c r="D175" s="34"/>
      <c r="H175" s="34"/>
      <c r="I175" s="34"/>
      <c r="J175" s="34"/>
      <c r="K175" s="34"/>
      <c r="L175" s="31"/>
    </row>
    <row r="176" spans="1:12" s="32" customFormat="1" ht="10" x14ac:dyDescent="0.2">
      <c r="A176" s="34"/>
      <c r="B176" s="34"/>
      <c r="C176" s="34"/>
      <c r="D176" s="34"/>
      <c r="H176" s="34"/>
      <c r="I176" s="34"/>
      <c r="J176" s="34"/>
      <c r="K176" s="34"/>
      <c r="L176" s="31"/>
    </row>
    <row r="177" spans="1:12" s="32" customFormat="1" ht="10" x14ac:dyDescent="0.2">
      <c r="A177" s="34"/>
      <c r="B177" s="34"/>
      <c r="C177" s="34"/>
      <c r="D177" s="34"/>
      <c r="H177" s="34"/>
      <c r="I177" s="34"/>
      <c r="J177" s="34"/>
      <c r="K177" s="34"/>
      <c r="L177" s="31"/>
    </row>
    <row r="178" spans="1:12" s="32" customFormat="1" ht="10" x14ac:dyDescent="0.2">
      <c r="A178" s="34"/>
      <c r="B178" s="34"/>
      <c r="C178" s="34"/>
      <c r="D178" s="34"/>
      <c r="H178" s="34"/>
      <c r="I178" s="34"/>
      <c r="J178" s="34"/>
      <c r="K178" s="34"/>
      <c r="L178" s="31"/>
    </row>
    <row r="179" spans="1:12" s="32" customFormat="1" ht="10" x14ac:dyDescent="0.2">
      <c r="A179" s="34"/>
      <c r="B179" s="34"/>
      <c r="C179" s="34"/>
      <c r="D179" s="34"/>
      <c r="H179" s="34"/>
      <c r="I179" s="34"/>
      <c r="J179" s="34"/>
      <c r="K179" s="34"/>
      <c r="L179" s="31"/>
    </row>
    <row r="180" spans="1:12" s="32" customFormat="1" ht="10" x14ac:dyDescent="0.2">
      <c r="A180" s="34"/>
      <c r="B180" s="34"/>
      <c r="C180" s="34"/>
      <c r="D180" s="34"/>
      <c r="H180" s="34"/>
      <c r="I180" s="34"/>
      <c r="J180" s="34"/>
      <c r="K180" s="34"/>
      <c r="L180" s="31"/>
    </row>
    <row r="181" spans="1:12" s="32" customFormat="1" ht="10" x14ac:dyDescent="0.2">
      <c r="A181" s="34"/>
      <c r="B181" s="34"/>
      <c r="C181" s="34"/>
      <c r="D181" s="34"/>
      <c r="H181" s="34"/>
      <c r="I181" s="34"/>
      <c r="J181" s="34"/>
      <c r="K181" s="34"/>
      <c r="L181" s="31"/>
    </row>
    <row r="182" spans="1:12" s="32" customFormat="1" ht="10" x14ac:dyDescent="0.2">
      <c r="A182" s="34"/>
      <c r="B182" s="34"/>
      <c r="C182" s="34"/>
      <c r="D182" s="34"/>
      <c r="H182" s="34"/>
      <c r="I182" s="34"/>
      <c r="J182" s="34"/>
      <c r="K182" s="34"/>
      <c r="L182" s="31"/>
    </row>
    <row r="183" spans="1:12" s="32" customFormat="1" ht="10" x14ac:dyDescent="0.2">
      <c r="A183" s="34"/>
      <c r="B183" s="34"/>
      <c r="C183" s="34"/>
      <c r="D183" s="34"/>
      <c r="H183" s="34"/>
      <c r="I183" s="34"/>
      <c r="J183" s="34"/>
      <c r="K183" s="34"/>
      <c r="L183" s="31"/>
    </row>
    <row r="184" spans="1:12" s="32" customFormat="1" ht="10" x14ac:dyDescent="0.2">
      <c r="A184" s="34"/>
      <c r="B184" s="34"/>
      <c r="C184" s="34"/>
      <c r="D184" s="34"/>
      <c r="H184" s="34"/>
      <c r="I184" s="34"/>
      <c r="J184" s="34"/>
      <c r="K184" s="34"/>
      <c r="L184" s="31"/>
    </row>
    <row r="185" spans="1:12" s="32" customFormat="1" ht="10" x14ac:dyDescent="0.2">
      <c r="A185" s="34"/>
      <c r="B185" s="34"/>
      <c r="C185" s="34"/>
      <c r="D185" s="34"/>
      <c r="H185" s="34"/>
      <c r="I185" s="34"/>
      <c r="J185" s="34"/>
      <c r="K185" s="34"/>
      <c r="L185" s="31"/>
    </row>
    <row r="186" spans="1:12" s="32" customFormat="1" ht="10" x14ac:dyDescent="0.2">
      <c r="A186" s="34"/>
      <c r="B186" s="34"/>
      <c r="C186" s="34"/>
      <c r="D186" s="34"/>
      <c r="H186" s="34"/>
      <c r="I186" s="34"/>
      <c r="J186" s="34"/>
      <c r="K186" s="34"/>
      <c r="L186" s="31"/>
    </row>
    <row r="187" spans="1:12" s="32" customFormat="1" ht="10" x14ac:dyDescent="0.2">
      <c r="A187" s="34"/>
      <c r="B187" s="34"/>
      <c r="C187" s="34"/>
      <c r="D187" s="34"/>
      <c r="H187" s="34"/>
      <c r="I187" s="34"/>
      <c r="J187" s="34"/>
      <c r="K187" s="34"/>
      <c r="L187" s="31"/>
    </row>
    <row r="188" spans="1:12" s="32" customFormat="1" ht="10" x14ac:dyDescent="0.2">
      <c r="A188" s="34"/>
      <c r="B188" s="34"/>
      <c r="C188" s="34"/>
      <c r="D188" s="34"/>
      <c r="H188" s="34"/>
      <c r="I188" s="34"/>
      <c r="J188" s="34"/>
      <c r="K188" s="34"/>
      <c r="L188" s="31"/>
    </row>
    <row r="189" spans="1:12" s="32" customFormat="1" ht="10" x14ac:dyDescent="0.2">
      <c r="A189" s="34"/>
      <c r="B189" s="34"/>
      <c r="C189" s="34"/>
      <c r="D189" s="34"/>
      <c r="H189" s="34"/>
      <c r="I189" s="34"/>
      <c r="J189" s="34"/>
      <c r="K189" s="34"/>
      <c r="L189" s="31"/>
    </row>
    <row r="190" spans="1:12" s="32" customFormat="1" ht="10" x14ac:dyDescent="0.2">
      <c r="A190" s="34"/>
      <c r="B190" s="34"/>
      <c r="C190" s="34"/>
      <c r="D190" s="34"/>
      <c r="H190" s="34"/>
      <c r="I190" s="34"/>
      <c r="J190" s="34"/>
      <c r="K190" s="34"/>
      <c r="L190" s="31"/>
    </row>
    <row r="191" spans="1:12" s="32" customFormat="1" ht="10" x14ac:dyDescent="0.2">
      <c r="A191" s="34"/>
      <c r="B191" s="34"/>
      <c r="C191" s="34"/>
      <c r="D191" s="34"/>
      <c r="H191" s="34"/>
      <c r="I191" s="34"/>
      <c r="J191" s="34"/>
      <c r="K191" s="34"/>
      <c r="L191" s="31"/>
    </row>
    <row r="192" spans="1:12" s="32" customFormat="1" ht="10" x14ac:dyDescent="0.2">
      <c r="A192" s="34"/>
      <c r="B192" s="34"/>
      <c r="C192" s="34"/>
      <c r="D192" s="34"/>
      <c r="H192" s="34"/>
      <c r="I192" s="34"/>
      <c r="J192" s="34"/>
      <c r="K192" s="34"/>
      <c r="L192" s="31"/>
    </row>
    <row r="193" spans="1:12" s="32" customFormat="1" ht="10" x14ac:dyDescent="0.2">
      <c r="A193" s="34"/>
      <c r="B193" s="34"/>
      <c r="C193" s="34"/>
      <c r="D193" s="34"/>
      <c r="H193" s="34"/>
      <c r="I193" s="34"/>
      <c r="J193" s="34"/>
      <c r="K193" s="34"/>
      <c r="L193" s="31"/>
    </row>
    <row r="194" spans="1:12" s="32" customFormat="1" ht="10" x14ac:dyDescent="0.2">
      <c r="A194" s="34"/>
      <c r="B194" s="34"/>
      <c r="C194" s="34"/>
      <c r="D194" s="34"/>
      <c r="H194" s="34"/>
      <c r="I194" s="34"/>
      <c r="J194" s="34"/>
      <c r="K194" s="34"/>
      <c r="L194" s="31"/>
    </row>
    <row r="195" spans="1:12" s="32" customFormat="1" ht="10" x14ac:dyDescent="0.2">
      <c r="A195" s="34"/>
      <c r="B195" s="34"/>
      <c r="C195" s="34"/>
      <c r="D195" s="34"/>
      <c r="H195" s="34"/>
      <c r="I195" s="34"/>
      <c r="J195" s="34"/>
      <c r="K195" s="34"/>
      <c r="L195" s="31"/>
    </row>
    <row r="196" spans="1:12" s="32" customFormat="1" ht="10" x14ac:dyDescent="0.2">
      <c r="A196" s="34"/>
      <c r="B196" s="34"/>
      <c r="C196" s="34"/>
      <c r="D196" s="34"/>
      <c r="H196" s="34"/>
      <c r="I196" s="34"/>
      <c r="J196" s="34"/>
      <c r="K196" s="34"/>
      <c r="L196" s="31"/>
    </row>
    <row r="197" spans="1:12" s="32" customFormat="1" ht="10" x14ac:dyDescent="0.2">
      <c r="A197" s="34"/>
      <c r="B197" s="34"/>
      <c r="C197" s="34"/>
      <c r="D197" s="34"/>
      <c r="H197" s="34"/>
      <c r="I197" s="34"/>
      <c r="J197" s="34"/>
      <c r="K197" s="34"/>
      <c r="L197" s="31"/>
    </row>
    <row r="198" spans="1:12" x14ac:dyDescent="0.25">
      <c r="L198" s="16"/>
    </row>
    <row r="199" spans="1:12" x14ac:dyDescent="0.25">
      <c r="L199" s="16"/>
    </row>
    <row r="200" spans="1:12" x14ac:dyDescent="0.25">
      <c r="L200" s="16"/>
    </row>
    <row r="201" spans="1:12" x14ac:dyDescent="0.25">
      <c r="L201" s="16"/>
    </row>
    <row r="202" spans="1:12" x14ac:dyDescent="0.25">
      <c r="L202" s="16"/>
    </row>
    <row r="203" spans="1:12" x14ac:dyDescent="0.25">
      <c r="L203" s="16"/>
    </row>
    <row r="204" spans="1:12" x14ac:dyDescent="0.25">
      <c r="L204" s="16"/>
    </row>
    <row r="205" spans="1:12" x14ac:dyDescent="0.25">
      <c r="L205" s="16"/>
    </row>
    <row r="206" spans="1:12" x14ac:dyDescent="0.25">
      <c r="L206" s="16"/>
    </row>
    <row r="207" spans="1:12" x14ac:dyDescent="0.25">
      <c r="L207" s="16"/>
    </row>
    <row r="208" spans="1:12" x14ac:dyDescent="0.25">
      <c r="L208" s="16"/>
    </row>
    <row r="209" spans="12:12" x14ac:dyDescent="0.25">
      <c r="L209" s="16"/>
    </row>
    <row r="210" spans="12:12" x14ac:dyDescent="0.25">
      <c r="L210" s="16"/>
    </row>
    <row r="211" spans="12:12" x14ac:dyDescent="0.25">
      <c r="L211" s="16"/>
    </row>
    <row r="212" spans="12:12" x14ac:dyDescent="0.25">
      <c r="L212" s="16"/>
    </row>
    <row r="213" spans="12:12" x14ac:dyDescent="0.25">
      <c r="L213" s="16"/>
    </row>
    <row r="214" spans="12:12" x14ac:dyDescent="0.25">
      <c r="L214" s="16"/>
    </row>
    <row r="215" spans="12:12" x14ac:dyDescent="0.25">
      <c r="L215" s="16"/>
    </row>
    <row r="216" spans="12:12" x14ac:dyDescent="0.25">
      <c r="L216" s="16"/>
    </row>
    <row r="217" spans="12:12" x14ac:dyDescent="0.25">
      <c r="L217" s="16"/>
    </row>
    <row r="218" spans="12:12" x14ac:dyDescent="0.25">
      <c r="L218" s="16"/>
    </row>
    <row r="219" spans="12:12" x14ac:dyDescent="0.25">
      <c r="L219" s="16"/>
    </row>
    <row r="220" spans="12:12" x14ac:dyDescent="0.25">
      <c r="L220" s="16"/>
    </row>
    <row r="221" spans="12:12" x14ac:dyDescent="0.25">
      <c r="L221" s="16"/>
    </row>
    <row r="222" spans="12:12" x14ac:dyDescent="0.25">
      <c r="L222" s="16"/>
    </row>
    <row r="223" spans="12:12" x14ac:dyDescent="0.25">
      <c r="L223" s="16"/>
    </row>
    <row r="224" spans="12:12" x14ac:dyDescent="0.25">
      <c r="L224" s="16"/>
    </row>
    <row r="225" spans="12:12" x14ac:dyDescent="0.25">
      <c r="L225" s="16"/>
    </row>
    <row r="226" spans="12:12" x14ac:dyDescent="0.25">
      <c r="L226" s="16"/>
    </row>
    <row r="227" spans="12:12" x14ac:dyDescent="0.25">
      <c r="L227" s="16"/>
    </row>
    <row r="228" spans="12:12" x14ac:dyDescent="0.25">
      <c r="L228" s="16"/>
    </row>
    <row r="229" spans="12:12" x14ac:dyDescent="0.25">
      <c r="L229" s="16"/>
    </row>
    <row r="230" spans="12:12" x14ac:dyDescent="0.25">
      <c r="L230" s="16"/>
    </row>
    <row r="231" spans="12:12" x14ac:dyDescent="0.25">
      <c r="L231" s="16"/>
    </row>
    <row r="232" spans="12:12" x14ac:dyDescent="0.25">
      <c r="L232" s="16"/>
    </row>
    <row r="233" spans="12:12" x14ac:dyDescent="0.25">
      <c r="L233" s="16"/>
    </row>
    <row r="234" spans="12:12" x14ac:dyDescent="0.25">
      <c r="L234" s="16"/>
    </row>
    <row r="235" spans="12:12" x14ac:dyDescent="0.25">
      <c r="L235" s="16"/>
    </row>
    <row r="236" spans="12:12" x14ac:dyDescent="0.25">
      <c r="L236" s="16"/>
    </row>
    <row r="237" spans="12:12" x14ac:dyDescent="0.25">
      <c r="L237" s="16"/>
    </row>
    <row r="238" spans="12:12" x14ac:dyDescent="0.25">
      <c r="L238" s="16"/>
    </row>
    <row r="239" spans="12:12" x14ac:dyDescent="0.25">
      <c r="L239" s="16"/>
    </row>
    <row r="240" spans="12:12" x14ac:dyDescent="0.25">
      <c r="L240" s="16"/>
    </row>
    <row r="241" spans="12:12" x14ac:dyDescent="0.25">
      <c r="L241" s="16"/>
    </row>
    <row r="242" spans="12:12" x14ac:dyDescent="0.25">
      <c r="L242" s="16"/>
    </row>
    <row r="243" spans="12:12" x14ac:dyDescent="0.25">
      <c r="L243" s="16"/>
    </row>
    <row r="244" spans="12:12" x14ac:dyDescent="0.25">
      <c r="L244" s="16"/>
    </row>
    <row r="245" spans="12:12" x14ac:dyDescent="0.25">
      <c r="L245" s="16"/>
    </row>
    <row r="246" spans="12:12" x14ac:dyDescent="0.25">
      <c r="L246" s="16"/>
    </row>
    <row r="247" spans="12:12" x14ac:dyDescent="0.25">
      <c r="L247" s="16"/>
    </row>
    <row r="248" spans="12:12" x14ac:dyDescent="0.25">
      <c r="L248" s="16"/>
    </row>
    <row r="249" spans="12:12" x14ac:dyDescent="0.25">
      <c r="L249" s="16"/>
    </row>
    <row r="250" spans="12:12" x14ac:dyDescent="0.25">
      <c r="L250" s="16"/>
    </row>
    <row r="251" spans="12:12" x14ac:dyDescent="0.25">
      <c r="L251" s="16"/>
    </row>
    <row r="252" spans="12:12" x14ac:dyDescent="0.25">
      <c r="L252" s="16"/>
    </row>
    <row r="253" spans="12:12" x14ac:dyDescent="0.25">
      <c r="L253" s="16"/>
    </row>
    <row r="254" spans="12:12" x14ac:dyDescent="0.25">
      <c r="L254" s="16"/>
    </row>
    <row r="255" spans="12:12" x14ac:dyDescent="0.25">
      <c r="L255" s="16"/>
    </row>
    <row r="256" spans="12:12" x14ac:dyDescent="0.25">
      <c r="L256" s="16"/>
    </row>
    <row r="257" spans="12:12" x14ac:dyDescent="0.25">
      <c r="L257" s="16"/>
    </row>
    <row r="258" spans="12:12" x14ac:dyDescent="0.25">
      <c r="L258" s="16"/>
    </row>
    <row r="259" spans="12:12" x14ac:dyDescent="0.25">
      <c r="L259" s="16"/>
    </row>
    <row r="260" spans="12:12" x14ac:dyDescent="0.25">
      <c r="L260" s="16"/>
    </row>
    <row r="261" spans="12:12" x14ac:dyDescent="0.25">
      <c r="L261" s="16"/>
    </row>
    <row r="262" spans="12:12" x14ac:dyDescent="0.25">
      <c r="L262" s="16"/>
    </row>
    <row r="263" spans="12:12" x14ac:dyDescent="0.25">
      <c r="L263" s="16"/>
    </row>
    <row r="264" spans="12:12" x14ac:dyDescent="0.25">
      <c r="L264" s="16"/>
    </row>
    <row r="265" spans="12:12" x14ac:dyDescent="0.25">
      <c r="L265" s="16"/>
    </row>
    <row r="266" spans="12:12" x14ac:dyDescent="0.25">
      <c r="L266" s="16"/>
    </row>
    <row r="267" spans="12:12" x14ac:dyDescent="0.25">
      <c r="L267" s="16"/>
    </row>
    <row r="268" spans="12:12" x14ac:dyDescent="0.25">
      <c r="L268" s="16"/>
    </row>
    <row r="269" spans="12:12" x14ac:dyDescent="0.25">
      <c r="L269" s="16"/>
    </row>
    <row r="270" spans="12:12" x14ac:dyDescent="0.25">
      <c r="L270" s="16"/>
    </row>
    <row r="271" spans="12:12" x14ac:dyDescent="0.25">
      <c r="L271" s="16"/>
    </row>
    <row r="272" spans="12:12" x14ac:dyDescent="0.25">
      <c r="L272" s="16"/>
    </row>
    <row r="273" spans="12:12" x14ac:dyDescent="0.25">
      <c r="L273" s="16"/>
    </row>
    <row r="274" spans="12:12" x14ac:dyDescent="0.25">
      <c r="L274" s="16"/>
    </row>
    <row r="275" spans="12:12" x14ac:dyDescent="0.25">
      <c r="L275" s="16"/>
    </row>
    <row r="276" spans="12:12" x14ac:dyDescent="0.25">
      <c r="L276" s="16"/>
    </row>
    <row r="277" spans="12:12" x14ac:dyDescent="0.25">
      <c r="L277" s="16"/>
    </row>
    <row r="278" spans="12:12" x14ac:dyDescent="0.25">
      <c r="L278" s="16"/>
    </row>
    <row r="279" spans="12:12" x14ac:dyDescent="0.25">
      <c r="L279" s="16"/>
    </row>
    <row r="280" spans="12:12" x14ac:dyDescent="0.25">
      <c r="L280" s="16"/>
    </row>
    <row r="281" spans="12:12" x14ac:dyDescent="0.25">
      <c r="L281" s="16"/>
    </row>
    <row r="282" spans="12:12" x14ac:dyDescent="0.25">
      <c r="L282" s="16"/>
    </row>
    <row r="283" spans="12:12" x14ac:dyDescent="0.25">
      <c r="L283" s="16"/>
    </row>
    <row r="284" spans="12:12" x14ac:dyDescent="0.25">
      <c r="L284" s="16"/>
    </row>
    <row r="285" spans="12:12" x14ac:dyDescent="0.25">
      <c r="L285" s="16"/>
    </row>
    <row r="286" spans="12:12" x14ac:dyDescent="0.25">
      <c r="L286" s="16"/>
    </row>
    <row r="287" spans="12:12" x14ac:dyDescent="0.25">
      <c r="L287" s="16"/>
    </row>
    <row r="288" spans="12:12" x14ac:dyDescent="0.25">
      <c r="L288" s="16"/>
    </row>
    <row r="289" spans="12:12" x14ac:dyDescent="0.25">
      <c r="L289" s="16"/>
    </row>
    <row r="290" spans="12:12" x14ac:dyDescent="0.25">
      <c r="L290" s="16"/>
    </row>
    <row r="291" spans="12:12" x14ac:dyDescent="0.25">
      <c r="L291" s="16"/>
    </row>
    <row r="292" spans="12:12" x14ac:dyDescent="0.25">
      <c r="L292" s="16"/>
    </row>
    <row r="293" spans="12:12" x14ac:dyDescent="0.25">
      <c r="L293" s="16"/>
    </row>
    <row r="294" spans="12:12" x14ac:dyDescent="0.25">
      <c r="L294" s="16"/>
    </row>
    <row r="295" spans="12:12" x14ac:dyDescent="0.25">
      <c r="L295" s="16"/>
    </row>
    <row r="296" spans="12:12" x14ac:dyDescent="0.25">
      <c r="L296" s="16"/>
    </row>
    <row r="297" spans="12:12" x14ac:dyDescent="0.25">
      <c r="L297" s="16"/>
    </row>
    <row r="298" spans="12:12" x14ac:dyDescent="0.25">
      <c r="L298" s="16"/>
    </row>
    <row r="299" spans="12:12" x14ac:dyDescent="0.25">
      <c r="L299" s="16"/>
    </row>
    <row r="300" spans="12:12" x14ac:dyDescent="0.25">
      <c r="L300" s="16"/>
    </row>
    <row r="301" spans="12:12" x14ac:dyDescent="0.25">
      <c r="L301" s="16"/>
    </row>
    <row r="302" spans="12:12" x14ac:dyDescent="0.25">
      <c r="L302" s="16"/>
    </row>
    <row r="303" spans="12:12" x14ac:dyDescent="0.25">
      <c r="L303" s="16"/>
    </row>
    <row r="304" spans="12:12" x14ac:dyDescent="0.25">
      <c r="L304" s="16"/>
    </row>
    <row r="305" spans="12:12" x14ac:dyDescent="0.25">
      <c r="L305" s="16"/>
    </row>
    <row r="306" spans="12:12" x14ac:dyDescent="0.25">
      <c r="L306" s="16"/>
    </row>
    <row r="307" spans="12:12" x14ac:dyDescent="0.25">
      <c r="L307" s="16"/>
    </row>
    <row r="308" spans="12:12" x14ac:dyDescent="0.25">
      <c r="L308" s="16"/>
    </row>
    <row r="309" spans="12:12" x14ac:dyDescent="0.25">
      <c r="L309" s="16"/>
    </row>
    <row r="310" spans="12:12" x14ac:dyDescent="0.25">
      <c r="L310" s="16"/>
    </row>
    <row r="311" spans="12:12" x14ac:dyDescent="0.25">
      <c r="L311" s="16"/>
    </row>
    <row r="312" spans="12:12" x14ac:dyDescent="0.25">
      <c r="L312" s="16"/>
    </row>
    <row r="313" spans="12:12" x14ac:dyDescent="0.25">
      <c r="L313" s="16"/>
    </row>
    <row r="314" spans="12:12" x14ac:dyDescent="0.25">
      <c r="L314" s="16"/>
    </row>
    <row r="315" spans="12:12" x14ac:dyDescent="0.25">
      <c r="L315" s="16"/>
    </row>
    <row r="316" spans="12:12" x14ac:dyDescent="0.25">
      <c r="L316" s="16"/>
    </row>
    <row r="317" spans="12:12" x14ac:dyDescent="0.25">
      <c r="L317" s="16"/>
    </row>
    <row r="318" spans="12:12" x14ac:dyDescent="0.25">
      <c r="L318" s="16"/>
    </row>
    <row r="319" spans="12:12" x14ac:dyDescent="0.25">
      <c r="L319" s="16"/>
    </row>
    <row r="320" spans="12:12" x14ac:dyDescent="0.25">
      <c r="L320" s="16"/>
    </row>
    <row r="321" spans="12:12" x14ac:dyDescent="0.25">
      <c r="L321" s="16"/>
    </row>
    <row r="322" spans="12:12" x14ac:dyDescent="0.25">
      <c r="L322" s="16"/>
    </row>
    <row r="323" spans="12:12" x14ac:dyDescent="0.25">
      <c r="L323" s="16"/>
    </row>
    <row r="324" spans="12:12" x14ac:dyDescent="0.25">
      <c r="L324" s="16"/>
    </row>
    <row r="325" spans="12:12" x14ac:dyDescent="0.25">
      <c r="L325" s="16"/>
    </row>
    <row r="326" spans="12:12" x14ac:dyDescent="0.25">
      <c r="L326" s="16"/>
    </row>
    <row r="327" spans="12:12" x14ac:dyDescent="0.25">
      <c r="L327" s="16"/>
    </row>
    <row r="328" spans="12:12" x14ac:dyDescent="0.25">
      <c r="L328" s="16"/>
    </row>
    <row r="329" spans="12:12" x14ac:dyDescent="0.25">
      <c r="L329" s="16"/>
    </row>
    <row r="330" spans="12:12" x14ac:dyDescent="0.25">
      <c r="L330" s="16"/>
    </row>
    <row r="331" spans="12:12" x14ac:dyDescent="0.25">
      <c r="L331" s="16"/>
    </row>
    <row r="332" spans="12:12" x14ac:dyDescent="0.25">
      <c r="L332" s="16"/>
    </row>
    <row r="333" spans="12:12" x14ac:dyDescent="0.25">
      <c r="L333" s="16"/>
    </row>
    <row r="334" spans="12:12" x14ac:dyDescent="0.25">
      <c r="L334" s="16"/>
    </row>
    <row r="335" spans="12:12" x14ac:dyDescent="0.25">
      <c r="L335" s="16"/>
    </row>
    <row r="336" spans="12:12" x14ac:dyDescent="0.25">
      <c r="L336" s="16"/>
    </row>
    <row r="337" spans="12:12" x14ac:dyDescent="0.25">
      <c r="L337" s="16"/>
    </row>
    <row r="338" spans="12:12" x14ac:dyDescent="0.25">
      <c r="L338" s="16"/>
    </row>
    <row r="339" spans="12:12" x14ac:dyDescent="0.25">
      <c r="L339" s="16"/>
    </row>
    <row r="340" spans="12:12" x14ac:dyDescent="0.25">
      <c r="L340" s="16"/>
    </row>
    <row r="341" spans="12:12" x14ac:dyDescent="0.25">
      <c r="L341" s="16"/>
    </row>
    <row r="342" spans="12:12" x14ac:dyDescent="0.25">
      <c r="L342" s="16"/>
    </row>
    <row r="343" spans="12:12" x14ac:dyDescent="0.25">
      <c r="L343" s="16"/>
    </row>
    <row r="344" spans="12:12" x14ac:dyDescent="0.25">
      <c r="L344" s="16"/>
    </row>
    <row r="345" spans="12:12" x14ac:dyDescent="0.25">
      <c r="L345" s="16"/>
    </row>
    <row r="346" spans="12:12" x14ac:dyDescent="0.25">
      <c r="L346" s="16"/>
    </row>
    <row r="347" spans="12:12" x14ac:dyDescent="0.25">
      <c r="L347" s="16"/>
    </row>
    <row r="348" spans="12:12" x14ac:dyDescent="0.25">
      <c r="L348" s="16"/>
    </row>
    <row r="349" spans="12:12" x14ac:dyDescent="0.25">
      <c r="L349" s="16"/>
    </row>
    <row r="350" spans="12:12" x14ac:dyDescent="0.25">
      <c r="L350" s="16"/>
    </row>
    <row r="351" spans="12:12" x14ac:dyDescent="0.25">
      <c r="L351" s="16"/>
    </row>
    <row r="352" spans="12:12" x14ac:dyDescent="0.25">
      <c r="L352" s="16"/>
    </row>
    <row r="353" spans="12:12" x14ac:dyDescent="0.25">
      <c r="L353" s="16"/>
    </row>
    <row r="354" spans="12:12" x14ac:dyDescent="0.25">
      <c r="L354" s="16"/>
    </row>
    <row r="355" spans="12:12" x14ac:dyDescent="0.25">
      <c r="L355" s="16"/>
    </row>
    <row r="356" spans="12:12" x14ac:dyDescent="0.25">
      <c r="L356" s="16"/>
    </row>
    <row r="357" spans="12:12" x14ac:dyDescent="0.25">
      <c r="L357" s="16"/>
    </row>
    <row r="358" spans="12:12" x14ac:dyDescent="0.25">
      <c r="L358" s="16"/>
    </row>
    <row r="359" spans="12:12" x14ac:dyDescent="0.25">
      <c r="L359" s="16"/>
    </row>
    <row r="360" spans="12:12" x14ac:dyDescent="0.25">
      <c r="L360" s="16"/>
    </row>
    <row r="361" spans="12:12" x14ac:dyDescent="0.25">
      <c r="L361" s="16"/>
    </row>
    <row r="362" spans="12:12" x14ac:dyDescent="0.25">
      <c r="L362" s="16"/>
    </row>
    <row r="363" spans="12:12" x14ac:dyDescent="0.25">
      <c r="L363" s="16"/>
    </row>
    <row r="364" spans="12:12" x14ac:dyDescent="0.25">
      <c r="L364" s="16"/>
    </row>
    <row r="365" spans="12:12" x14ac:dyDescent="0.25">
      <c r="L365" s="16"/>
    </row>
    <row r="366" spans="12:12" x14ac:dyDescent="0.25">
      <c r="L366" s="16"/>
    </row>
    <row r="367" spans="12:12" x14ac:dyDescent="0.25">
      <c r="L367" s="16"/>
    </row>
    <row r="368" spans="12:12" x14ac:dyDescent="0.25">
      <c r="L368" s="16"/>
    </row>
    <row r="369" spans="12:12" x14ac:dyDescent="0.25">
      <c r="L369" s="16"/>
    </row>
    <row r="370" spans="12:12" x14ac:dyDescent="0.25">
      <c r="L370" s="16"/>
    </row>
    <row r="371" spans="12:12" x14ac:dyDescent="0.25">
      <c r="L371" s="16"/>
    </row>
    <row r="372" spans="12:12" x14ac:dyDescent="0.25">
      <c r="L372" s="16"/>
    </row>
    <row r="373" spans="12:12" x14ac:dyDescent="0.25">
      <c r="L373" s="16"/>
    </row>
    <row r="374" spans="12:12" x14ac:dyDescent="0.25">
      <c r="L374" s="16"/>
    </row>
    <row r="375" spans="12:12" x14ac:dyDescent="0.25">
      <c r="L375" s="16"/>
    </row>
    <row r="376" spans="12:12" x14ac:dyDescent="0.25">
      <c r="L376" s="16"/>
    </row>
    <row r="377" spans="12:12" x14ac:dyDescent="0.25">
      <c r="L377" s="16"/>
    </row>
    <row r="378" spans="12:12" x14ac:dyDescent="0.25">
      <c r="L378" s="16"/>
    </row>
    <row r="379" spans="12:12" x14ac:dyDescent="0.25">
      <c r="L379" s="16"/>
    </row>
    <row r="380" spans="12:12" x14ac:dyDescent="0.25">
      <c r="L380" s="16"/>
    </row>
    <row r="381" spans="12:12" x14ac:dyDescent="0.25">
      <c r="L381" s="16"/>
    </row>
    <row r="382" spans="12:12" x14ac:dyDescent="0.25">
      <c r="L382" s="16"/>
    </row>
    <row r="383" spans="12:12" x14ac:dyDescent="0.25">
      <c r="L383" s="16"/>
    </row>
    <row r="384" spans="12:12" x14ac:dyDescent="0.25">
      <c r="L384" s="16"/>
    </row>
    <row r="385" spans="12:12" x14ac:dyDescent="0.25">
      <c r="L385" s="16"/>
    </row>
    <row r="386" spans="12:12" x14ac:dyDescent="0.25">
      <c r="L386" s="16"/>
    </row>
    <row r="387" spans="12:12" x14ac:dyDescent="0.25">
      <c r="L387" s="16"/>
    </row>
    <row r="388" spans="12:12" x14ac:dyDescent="0.25">
      <c r="L388" s="16"/>
    </row>
    <row r="389" spans="12:12" x14ac:dyDescent="0.25">
      <c r="L389" s="16"/>
    </row>
    <row r="390" spans="12:12" x14ac:dyDescent="0.25">
      <c r="L390" s="16"/>
    </row>
    <row r="391" spans="12:12" x14ac:dyDescent="0.25">
      <c r="L391" s="16"/>
    </row>
    <row r="392" spans="12:12" x14ac:dyDescent="0.25">
      <c r="L392" s="16"/>
    </row>
    <row r="393" spans="12:12" x14ac:dyDescent="0.25">
      <c r="L393" s="16"/>
    </row>
    <row r="394" spans="12:12" x14ac:dyDescent="0.25">
      <c r="L394" s="16"/>
    </row>
    <row r="395" spans="12:12" x14ac:dyDescent="0.25">
      <c r="L395" s="16"/>
    </row>
    <row r="396" spans="12:12" x14ac:dyDescent="0.25">
      <c r="L396" s="16"/>
    </row>
    <row r="397" spans="12:12" x14ac:dyDescent="0.25">
      <c r="L397" s="16"/>
    </row>
    <row r="398" spans="12:12" x14ac:dyDescent="0.25">
      <c r="L398" s="16"/>
    </row>
    <row r="399" spans="12:12" x14ac:dyDescent="0.25">
      <c r="L399" s="16"/>
    </row>
    <row r="400" spans="12:12" x14ac:dyDescent="0.25">
      <c r="L400" s="16"/>
    </row>
    <row r="401" spans="12:12" x14ac:dyDescent="0.25">
      <c r="L401" s="16"/>
    </row>
    <row r="402" spans="12:12" x14ac:dyDescent="0.25">
      <c r="L402" s="16"/>
    </row>
    <row r="403" spans="12:12" x14ac:dyDescent="0.25">
      <c r="L403" s="16"/>
    </row>
    <row r="404" spans="12:12" x14ac:dyDescent="0.25">
      <c r="L404" s="16"/>
    </row>
    <row r="405" spans="12:12" x14ac:dyDescent="0.25">
      <c r="L405" s="16"/>
    </row>
    <row r="406" spans="12:12" x14ac:dyDescent="0.25">
      <c r="L406" s="16"/>
    </row>
    <row r="407" spans="12:12" x14ac:dyDescent="0.25">
      <c r="L407" s="16"/>
    </row>
    <row r="408" spans="12:12" x14ac:dyDescent="0.25">
      <c r="L408" s="16"/>
    </row>
    <row r="409" spans="12:12" x14ac:dyDescent="0.25">
      <c r="L409" s="16"/>
    </row>
    <row r="410" spans="12:12" x14ac:dyDescent="0.25">
      <c r="L410" s="16"/>
    </row>
    <row r="411" spans="12:12" x14ac:dyDescent="0.25">
      <c r="L411" s="16"/>
    </row>
    <row r="412" spans="12:12" x14ac:dyDescent="0.25">
      <c r="L412" s="16"/>
    </row>
    <row r="413" spans="12:12" x14ac:dyDescent="0.25">
      <c r="L413" s="16"/>
    </row>
    <row r="414" spans="12:12" x14ac:dyDescent="0.25">
      <c r="L414" s="16"/>
    </row>
    <row r="415" spans="12:12" x14ac:dyDescent="0.25">
      <c r="L415" s="16"/>
    </row>
    <row r="416" spans="12:12" x14ac:dyDescent="0.25">
      <c r="L416" s="16"/>
    </row>
    <row r="417" spans="12:12" x14ac:dyDescent="0.25">
      <c r="L417" s="16"/>
    </row>
    <row r="418" spans="12:12" x14ac:dyDescent="0.25">
      <c r="L418" s="16"/>
    </row>
    <row r="419" spans="12:12" x14ac:dyDescent="0.25">
      <c r="L419" s="16"/>
    </row>
    <row r="420" spans="12:12" x14ac:dyDescent="0.25">
      <c r="L420" s="16"/>
    </row>
    <row r="421" spans="12:12" x14ac:dyDescent="0.25">
      <c r="L421" s="16"/>
    </row>
    <row r="422" spans="12:12" x14ac:dyDescent="0.25">
      <c r="L422" s="16"/>
    </row>
    <row r="423" spans="12:12" x14ac:dyDescent="0.25">
      <c r="L423" s="16"/>
    </row>
    <row r="424" spans="12:12" x14ac:dyDescent="0.25">
      <c r="L424" s="16"/>
    </row>
    <row r="425" spans="12:12" x14ac:dyDescent="0.25">
      <c r="L425" s="16"/>
    </row>
    <row r="426" spans="12:12" x14ac:dyDescent="0.25">
      <c r="L426" s="16"/>
    </row>
    <row r="427" spans="12:12" x14ac:dyDescent="0.25">
      <c r="L427" s="16"/>
    </row>
    <row r="428" spans="12:12" x14ac:dyDescent="0.25">
      <c r="L428" s="16"/>
    </row>
    <row r="429" spans="12:12" x14ac:dyDescent="0.25">
      <c r="L429" s="16"/>
    </row>
    <row r="430" spans="12:12" x14ac:dyDescent="0.25">
      <c r="L430" s="16"/>
    </row>
    <row r="431" spans="12:12" x14ac:dyDescent="0.25">
      <c r="L431" s="16"/>
    </row>
    <row r="432" spans="12:12" x14ac:dyDescent="0.25">
      <c r="L432" s="16"/>
    </row>
    <row r="433" spans="12:12" x14ac:dyDescent="0.25">
      <c r="L433" s="16"/>
    </row>
    <row r="434" spans="12:12" x14ac:dyDescent="0.25">
      <c r="L434" s="16"/>
    </row>
    <row r="435" spans="12:12" x14ac:dyDescent="0.25">
      <c r="L435" s="16"/>
    </row>
    <row r="436" spans="12:12" x14ac:dyDescent="0.25">
      <c r="L436" s="16"/>
    </row>
    <row r="437" spans="12:12" x14ac:dyDescent="0.25">
      <c r="L437" s="16"/>
    </row>
    <row r="438" spans="12:12" x14ac:dyDescent="0.25">
      <c r="L438" s="16"/>
    </row>
    <row r="439" spans="12:12" x14ac:dyDescent="0.25">
      <c r="L439" s="16"/>
    </row>
    <row r="440" spans="12:12" x14ac:dyDescent="0.25">
      <c r="L440" s="16"/>
    </row>
    <row r="441" spans="12:12" x14ac:dyDescent="0.25">
      <c r="L441" s="16"/>
    </row>
    <row r="442" spans="12:12" x14ac:dyDescent="0.25">
      <c r="L442" s="16"/>
    </row>
    <row r="443" spans="12:12" x14ac:dyDescent="0.25">
      <c r="L443" s="16"/>
    </row>
    <row r="444" spans="12:12" x14ac:dyDescent="0.25">
      <c r="L444" s="16"/>
    </row>
    <row r="445" spans="12:12" x14ac:dyDescent="0.25">
      <c r="L445" s="16"/>
    </row>
    <row r="446" spans="12:12" x14ac:dyDescent="0.25">
      <c r="L446" s="16"/>
    </row>
    <row r="447" spans="12:12" x14ac:dyDescent="0.25">
      <c r="L447" s="16"/>
    </row>
    <row r="448" spans="12:12" x14ac:dyDescent="0.25">
      <c r="L448" s="16"/>
    </row>
    <row r="449" spans="12:12" x14ac:dyDescent="0.25">
      <c r="L449" s="16"/>
    </row>
    <row r="450" spans="12:12" x14ac:dyDescent="0.25">
      <c r="L450" s="16"/>
    </row>
    <row r="451" spans="12:12" x14ac:dyDescent="0.25">
      <c r="L451" s="16"/>
    </row>
    <row r="452" spans="12:12" x14ac:dyDescent="0.25">
      <c r="L452" s="16"/>
    </row>
    <row r="453" spans="12:12" x14ac:dyDescent="0.25">
      <c r="L453" s="16"/>
    </row>
    <row r="454" spans="12:12" x14ac:dyDescent="0.25">
      <c r="L454" s="16"/>
    </row>
    <row r="455" spans="12:12" x14ac:dyDescent="0.25">
      <c r="L455" s="16"/>
    </row>
    <row r="456" spans="12:12" x14ac:dyDescent="0.25">
      <c r="L456" s="16"/>
    </row>
    <row r="457" spans="12:12" x14ac:dyDescent="0.25">
      <c r="L457" s="16"/>
    </row>
    <row r="458" spans="12:12" x14ac:dyDescent="0.25">
      <c r="L458" s="16"/>
    </row>
    <row r="459" spans="12:12" x14ac:dyDescent="0.25">
      <c r="L459" s="16"/>
    </row>
    <row r="460" spans="12:12" x14ac:dyDescent="0.25">
      <c r="L460" s="16"/>
    </row>
    <row r="461" spans="12:12" x14ac:dyDescent="0.25">
      <c r="L461" s="16"/>
    </row>
    <row r="462" spans="12:12" x14ac:dyDescent="0.25">
      <c r="L462" s="16"/>
    </row>
    <row r="463" spans="12:12" x14ac:dyDescent="0.25">
      <c r="L463" s="16"/>
    </row>
    <row r="464" spans="12:12" x14ac:dyDescent="0.25">
      <c r="L464" s="16"/>
    </row>
    <row r="465" spans="12:12" x14ac:dyDescent="0.25">
      <c r="L465" s="16"/>
    </row>
    <row r="466" spans="12:12" x14ac:dyDescent="0.25">
      <c r="L466" s="16"/>
    </row>
    <row r="467" spans="12:12" x14ac:dyDescent="0.25">
      <c r="L467" s="16"/>
    </row>
    <row r="468" spans="12:12" x14ac:dyDescent="0.25">
      <c r="L468" s="16"/>
    </row>
    <row r="469" spans="12:12" x14ac:dyDescent="0.25">
      <c r="L469" s="16"/>
    </row>
    <row r="470" spans="12:12" x14ac:dyDescent="0.25">
      <c r="L470" s="16"/>
    </row>
    <row r="471" spans="12:12" x14ac:dyDescent="0.25">
      <c r="L471" s="16"/>
    </row>
    <row r="472" spans="12:12" x14ac:dyDescent="0.25">
      <c r="L472" s="16"/>
    </row>
    <row r="473" spans="12:12" x14ac:dyDescent="0.25">
      <c r="L473" s="16"/>
    </row>
    <row r="474" spans="12:12" x14ac:dyDescent="0.25">
      <c r="L474" s="16"/>
    </row>
    <row r="475" spans="12:12" x14ac:dyDescent="0.25">
      <c r="L475" s="16"/>
    </row>
    <row r="476" spans="12:12" x14ac:dyDescent="0.25">
      <c r="L476" s="16"/>
    </row>
    <row r="477" spans="12:12" x14ac:dyDescent="0.25">
      <c r="L477" s="16"/>
    </row>
    <row r="478" spans="12:12" x14ac:dyDescent="0.25">
      <c r="L478" s="16"/>
    </row>
    <row r="479" spans="12:12" x14ac:dyDescent="0.25">
      <c r="L479" s="16"/>
    </row>
    <row r="480" spans="12:12" x14ac:dyDescent="0.25">
      <c r="L480" s="16"/>
    </row>
    <row r="481" spans="12:12" x14ac:dyDescent="0.25">
      <c r="L481" s="16"/>
    </row>
    <row r="482" spans="12:12" x14ac:dyDescent="0.25">
      <c r="L482" s="16"/>
    </row>
    <row r="483" spans="12:12" x14ac:dyDescent="0.25">
      <c r="L483" s="16"/>
    </row>
    <row r="484" spans="12:12" x14ac:dyDescent="0.25">
      <c r="L484" s="16"/>
    </row>
    <row r="485" spans="12:12" x14ac:dyDescent="0.25">
      <c r="L485" s="16"/>
    </row>
    <row r="486" spans="12:12" x14ac:dyDescent="0.25">
      <c r="L486" s="16"/>
    </row>
    <row r="487" spans="12:12" x14ac:dyDescent="0.25">
      <c r="L487" s="16"/>
    </row>
    <row r="488" spans="12:12" x14ac:dyDescent="0.25">
      <c r="L488" s="16"/>
    </row>
    <row r="489" spans="12:12" x14ac:dyDescent="0.25">
      <c r="L489" s="16"/>
    </row>
    <row r="490" spans="12:12" x14ac:dyDescent="0.25">
      <c r="L490" s="16"/>
    </row>
    <row r="491" spans="12:12" x14ac:dyDescent="0.25">
      <c r="L491" s="16"/>
    </row>
    <row r="492" spans="12:12" x14ac:dyDescent="0.25">
      <c r="L492" s="16"/>
    </row>
    <row r="493" spans="12:12" x14ac:dyDescent="0.25">
      <c r="L493" s="16"/>
    </row>
    <row r="494" spans="12:12" x14ac:dyDescent="0.25">
      <c r="L494" s="16"/>
    </row>
    <row r="495" spans="12:12" x14ac:dyDescent="0.25">
      <c r="L495" s="16"/>
    </row>
    <row r="496" spans="12:12" x14ac:dyDescent="0.25">
      <c r="L496" s="16"/>
    </row>
    <row r="497" spans="12:12" x14ac:dyDescent="0.25">
      <c r="L497" s="16"/>
    </row>
    <row r="498" spans="12:12" x14ac:dyDescent="0.25">
      <c r="L498" s="16"/>
    </row>
    <row r="499" spans="12:12" x14ac:dyDescent="0.25">
      <c r="L499" s="16"/>
    </row>
    <row r="500" spans="12:12" x14ac:dyDescent="0.25">
      <c r="L500" s="16"/>
    </row>
    <row r="501" spans="12:12" x14ac:dyDescent="0.25">
      <c r="L501" s="16"/>
    </row>
    <row r="502" spans="12:12" x14ac:dyDescent="0.25">
      <c r="L502" s="16"/>
    </row>
    <row r="503" spans="12:12" x14ac:dyDescent="0.25">
      <c r="L503" s="16"/>
    </row>
    <row r="504" spans="12:12" x14ac:dyDescent="0.25">
      <c r="L504" s="16"/>
    </row>
    <row r="505" spans="12:12" x14ac:dyDescent="0.25">
      <c r="L505" s="16"/>
    </row>
    <row r="506" spans="12:12" x14ac:dyDescent="0.25">
      <c r="L506" s="16"/>
    </row>
    <row r="507" spans="12:12" x14ac:dyDescent="0.25">
      <c r="L507" s="16"/>
    </row>
    <row r="508" spans="12:12" x14ac:dyDescent="0.25">
      <c r="L508" s="16"/>
    </row>
    <row r="509" spans="12:12" x14ac:dyDescent="0.25">
      <c r="L509" s="16"/>
    </row>
    <row r="510" spans="12:12" x14ac:dyDescent="0.25">
      <c r="L510" s="16"/>
    </row>
    <row r="511" spans="12:12" x14ac:dyDescent="0.25">
      <c r="L511" s="16"/>
    </row>
    <row r="512" spans="12:12" x14ac:dyDescent="0.25">
      <c r="L512" s="16"/>
    </row>
    <row r="513" spans="12:12" x14ac:dyDescent="0.25">
      <c r="L513" s="16"/>
    </row>
    <row r="514" spans="12:12" x14ac:dyDescent="0.25">
      <c r="L514" s="16"/>
    </row>
    <row r="515" spans="12:12" x14ac:dyDescent="0.25">
      <c r="L515" s="16"/>
    </row>
    <row r="516" spans="12:12" x14ac:dyDescent="0.25">
      <c r="L516" s="16"/>
    </row>
    <row r="517" spans="12:12" x14ac:dyDescent="0.25">
      <c r="L517" s="16"/>
    </row>
    <row r="518" spans="12:12" x14ac:dyDescent="0.25">
      <c r="L518" s="16"/>
    </row>
    <row r="519" spans="12:12" x14ac:dyDescent="0.25">
      <c r="L519" s="16"/>
    </row>
    <row r="520" spans="12:12" x14ac:dyDescent="0.25">
      <c r="L520" s="16"/>
    </row>
    <row r="521" spans="12:12" x14ac:dyDescent="0.25">
      <c r="L521" s="16"/>
    </row>
    <row r="522" spans="12:12" x14ac:dyDescent="0.25">
      <c r="L522" s="16"/>
    </row>
    <row r="523" spans="12:12" x14ac:dyDescent="0.25">
      <c r="L523" s="16"/>
    </row>
    <row r="524" spans="12:12" x14ac:dyDescent="0.25">
      <c r="L524" s="16"/>
    </row>
    <row r="525" spans="12:12" x14ac:dyDescent="0.25">
      <c r="L525" s="16"/>
    </row>
    <row r="526" spans="12:12" x14ac:dyDescent="0.25">
      <c r="L526" s="16"/>
    </row>
    <row r="527" spans="12:12" x14ac:dyDescent="0.25">
      <c r="L527" s="16"/>
    </row>
    <row r="528" spans="12:12" x14ac:dyDescent="0.25">
      <c r="L528" s="16"/>
    </row>
    <row r="529" spans="12:12" x14ac:dyDescent="0.25">
      <c r="L529" s="16"/>
    </row>
    <row r="530" spans="12:12" x14ac:dyDescent="0.25">
      <c r="L530" s="16"/>
    </row>
    <row r="531" spans="12:12" x14ac:dyDescent="0.25">
      <c r="L531" s="16"/>
    </row>
    <row r="532" spans="12:12" x14ac:dyDescent="0.25">
      <c r="L532" s="16"/>
    </row>
    <row r="533" spans="12:12" x14ac:dyDescent="0.25">
      <c r="L533" s="16"/>
    </row>
    <row r="534" spans="12:12" x14ac:dyDescent="0.25">
      <c r="L534" s="16"/>
    </row>
    <row r="535" spans="12:12" x14ac:dyDescent="0.25">
      <c r="L535" s="16"/>
    </row>
    <row r="536" spans="12:12" x14ac:dyDescent="0.25">
      <c r="L536" s="16"/>
    </row>
    <row r="537" spans="12:12" x14ac:dyDescent="0.25">
      <c r="L537" s="16"/>
    </row>
    <row r="538" spans="12:12" x14ac:dyDescent="0.25">
      <c r="L538" s="16"/>
    </row>
    <row r="539" spans="12:12" x14ac:dyDescent="0.25">
      <c r="L539" s="16"/>
    </row>
    <row r="540" spans="12:12" x14ac:dyDescent="0.25">
      <c r="L540" s="16"/>
    </row>
    <row r="541" spans="12:12" x14ac:dyDescent="0.25">
      <c r="L541" s="16"/>
    </row>
    <row r="542" spans="12:12" x14ac:dyDescent="0.25">
      <c r="L542" s="16"/>
    </row>
    <row r="543" spans="12:12" x14ac:dyDescent="0.25">
      <c r="L543" s="16"/>
    </row>
    <row r="544" spans="12:12" x14ac:dyDescent="0.25">
      <c r="L544" s="16"/>
    </row>
    <row r="545" spans="12:12" x14ac:dyDescent="0.25">
      <c r="L545" s="16"/>
    </row>
    <row r="546" spans="12:12" x14ac:dyDescent="0.25">
      <c r="L546" s="16"/>
    </row>
    <row r="547" spans="12:12" x14ac:dyDescent="0.25">
      <c r="L547" s="16"/>
    </row>
    <row r="548" spans="12:12" x14ac:dyDescent="0.25">
      <c r="L548" s="16"/>
    </row>
    <row r="549" spans="12:12" x14ac:dyDescent="0.25">
      <c r="L549" s="16"/>
    </row>
    <row r="550" spans="12:12" x14ac:dyDescent="0.25">
      <c r="L550" s="16"/>
    </row>
    <row r="551" spans="12:12" x14ac:dyDescent="0.25">
      <c r="L551" s="16"/>
    </row>
    <row r="552" spans="12:12" x14ac:dyDescent="0.25">
      <c r="L552" s="16"/>
    </row>
    <row r="553" spans="12:12" x14ac:dyDescent="0.25">
      <c r="L553" s="16"/>
    </row>
    <row r="554" spans="12:12" x14ac:dyDescent="0.25">
      <c r="L554" s="16"/>
    </row>
    <row r="555" spans="12:12" x14ac:dyDescent="0.25">
      <c r="L555" s="16"/>
    </row>
    <row r="556" spans="12:12" x14ac:dyDescent="0.25">
      <c r="L556" s="16"/>
    </row>
    <row r="557" spans="12:12" x14ac:dyDescent="0.25">
      <c r="L557" s="16"/>
    </row>
    <row r="558" spans="12:12" x14ac:dyDescent="0.25">
      <c r="L558" s="16"/>
    </row>
    <row r="559" spans="12:12" x14ac:dyDescent="0.25">
      <c r="L559" s="16"/>
    </row>
    <row r="560" spans="12:12" x14ac:dyDescent="0.25">
      <c r="L560" s="16"/>
    </row>
    <row r="561" spans="12:12" x14ac:dyDescent="0.25">
      <c r="L561" s="16"/>
    </row>
    <row r="562" spans="12:12" x14ac:dyDescent="0.25">
      <c r="L562" s="16"/>
    </row>
    <row r="563" spans="12:12" x14ac:dyDescent="0.25">
      <c r="L563" s="16"/>
    </row>
    <row r="564" spans="12:12" x14ac:dyDescent="0.25">
      <c r="L564" s="16"/>
    </row>
    <row r="565" spans="12:12" x14ac:dyDescent="0.25">
      <c r="L565" s="16"/>
    </row>
    <row r="566" spans="12:12" x14ac:dyDescent="0.25">
      <c r="L566" s="16"/>
    </row>
    <row r="567" spans="12:12" x14ac:dyDescent="0.25">
      <c r="L567" s="16"/>
    </row>
    <row r="568" spans="12:12" x14ac:dyDescent="0.25">
      <c r="L568" s="16"/>
    </row>
    <row r="569" spans="12:12" x14ac:dyDescent="0.25">
      <c r="L569" s="16"/>
    </row>
    <row r="570" spans="12:12" x14ac:dyDescent="0.25">
      <c r="L570" s="16"/>
    </row>
    <row r="571" spans="12:12" x14ac:dyDescent="0.25">
      <c r="L571" s="16"/>
    </row>
    <row r="572" spans="12:12" x14ac:dyDescent="0.25">
      <c r="L572" s="16"/>
    </row>
    <row r="573" spans="12:12" x14ac:dyDescent="0.25">
      <c r="L573" s="16"/>
    </row>
    <row r="574" spans="12:12" x14ac:dyDescent="0.25">
      <c r="L574" s="16"/>
    </row>
    <row r="575" spans="12:12" x14ac:dyDescent="0.25">
      <c r="L575" s="16"/>
    </row>
    <row r="576" spans="12:12" x14ac:dyDescent="0.25">
      <c r="L576" s="16"/>
    </row>
    <row r="577" spans="12:12" x14ac:dyDescent="0.25">
      <c r="L577" s="16"/>
    </row>
    <row r="578" spans="12:12" x14ac:dyDescent="0.25">
      <c r="L578" s="16"/>
    </row>
    <row r="579" spans="12:12" x14ac:dyDescent="0.25">
      <c r="L579" s="16"/>
    </row>
    <row r="580" spans="12:12" x14ac:dyDescent="0.25">
      <c r="L580" s="16"/>
    </row>
    <row r="581" spans="12:12" x14ac:dyDescent="0.25">
      <c r="L581" s="16"/>
    </row>
    <row r="582" spans="12:12" x14ac:dyDescent="0.25">
      <c r="L582" s="16"/>
    </row>
    <row r="583" spans="12:12" x14ac:dyDescent="0.25">
      <c r="L583" s="16"/>
    </row>
    <row r="584" spans="12:12" x14ac:dyDescent="0.25">
      <c r="L584" s="16"/>
    </row>
    <row r="585" spans="12:12" x14ac:dyDescent="0.25">
      <c r="L585" s="16"/>
    </row>
    <row r="586" spans="12:12" x14ac:dyDescent="0.25">
      <c r="L586" s="16"/>
    </row>
    <row r="587" spans="12:12" x14ac:dyDescent="0.25">
      <c r="L587" s="16"/>
    </row>
    <row r="588" spans="12:12" x14ac:dyDescent="0.25">
      <c r="L588" s="16"/>
    </row>
    <row r="589" spans="12:12" x14ac:dyDescent="0.25">
      <c r="L589" s="16"/>
    </row>
    <row r="590" spans="12:12" x14ac:dyDescent="0.25">
      <c r="L590" s="16"/>
    </row>
    <row r="591" spans="12:12" x14ac:dyDescent="0.25">
      <c r="L591" s="16"/>
    </row>
    <row r="592" spans="12:12" x14ac:dyDescent="0.25">
      <c r="L592" s="16"/>
    </row>
    <row r="593" spans="12:12" x14ac:dyDescent="0.25">
      <c r="L593" s="16"/>
    </row>
    <row r="594" spans="12:12" x14ac:dyDescent="0.25">
      <c r="L594" s="16"/>
    </row>
    <row r="595" spans="12:12" x14ac:dyDescent="0.25">
      <c r="L595" s="16"/>
    </row>
    <row r="596" spans="12:12" x14ac:dyDescent="0.25">
      <c r="L596" s="16"/>
    </row>
    <row r="597" spans="12:12" x14ac:dyDescent="0.25">
      <c r="L597" s="16"/>
    </row>
    <row r="598" spans="12:12" x14ac:dyDescent="0.25">
      <c r="L598" s="16"/>
    </row>
    <row r="599" spans="12:12" x14ac:dyDescent="0.25">
      <c r="L599" s="16"/>
    </row>
    <row r="600" spans="12:12" x14ac:dyDescent="0.25">
      <c r="L600" s="16"/>
    </row>
    <row r="601" spans="12:12" x14ac:dyDescent="0.25">
      <c r="L601" s="16"/>
    </row>
    <row r="602" spans="12:12" x14ac:dyDescent="0.25">
      <c r="L602" s="16"/>
    </row>
    <row r="603" spans="12:12" x14ac:dyDescent="0.25">
      <c r="L603" s="16"/>
    </row>
    <row r="604" spans="12:12" x14ac:dyDescent="0.25">
      <c r="L604" s="16"/>
    </row>
    <row r="605" spans="12:12" x14ac:dyDescent="0.25">
      <c r="L605" s="16"/>
    </row>
    <row r="606" spans="12:12" x14ac:dyDescent="0.25">
      <c r="L606" s="16"/>
    </row>
    <row r="607" spans="12:12" x14ac:dyDescent="0.25">
      <c r="L607" s="16"/>
    </row>
    <row r="608" spans="12:12" x14ac:dyDescent="0.25">
      <c r="L608" s="16"/>
    </row>
    <row r="609" spans="12:12" x14ac:dyDescent="0.25">
      <c r="L609" s="16"/>
    </row>
    <row r="610" spans="12:12" x14ac:dyDescent="0.25">
      <c r="L610" s="16"/>
    </row>
    <row r="611" spans="12:12" x14ac:dyDescent="0.25">
      <c r="L611" s="16"/>
    </row>
    <row r="612" spans="12:12" x14ac:dyDescent="0.25">
      <c r="L612" s="16"/>
    </row>
    <row r="613" spans="12:12" x14ac:dyDescent="0.25">
      <c r="L613" s="16"/>
    </row>
  </sheetData>
  <mergeCells count="1">
    <mergeCell ref="C6:D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11" customWidth="1"/>
    <col min="2" max="4" width="12.7265625" style="11" customWidth="1"/>
    <col min="5" max="7" width="11.453125" style="12"/>
    <col min="8" max="11" width="11.453125" style="11"/>
    <col min="12" max="256" width="11.453125" style="12"/>
    <col min="257" max="257" width="8.7265625" style="12" customWidth="1"/>
    <col min="258" max="260" width="12.7265625" style="12" customWidth="1"/>
    <col min="261" max="512" width="11.453125" style="12"/>
    <col min="513" max="513" width="8.7265625" style="12" customWidth="1"/>
    <col min="514" max="516" width="12.7265625" style="12" customWidth="1"/>
    <col min="517" max="768" width="11.453125" style="12"/>
    <col min="769" max="769" width="8.7265625" style="12" customWidth="1"/>
    <col min="770" max="772" width="12.7265625" style="12" customWidth="1"/>
    <col min="773" max="1024" width="11.453125" style="12"/>
    <col min="1025" max="1025" width="8.7265625" style="12" customWidth="1"/>
    <col min="1026" max="1028" width="12.7265625" style="12" customWidth="1"/>
    <col min="1029" max="1280" width="11.453125" style="12"/>
    <col min="1281" max="1281" width="8.7265625" style="12" customWidth="1"/>
    <col min="1282" max="1284" width="12.7265625" style="12" customWidth="1"/>
    <col min="1285" max="1536" width="11.453125" style="12"/>
    <col min="1537" max="1537" width="8.7265625" style="12" customWidth="1"/>
    <col min="1538" max="1540" width="12.7265625" style="12" customWidth="1"/>
    <col min="1541" max="1792" width="11.453125" style="12"/>
    <col min="1793" max="1793" width="8.7265625" style="12" customWidth="1"/>
    <col min="1794" max="1796" width="12.7265625" style="12" customWidth="1"/>
    <col min="1797" max="2048" width="11.453125" style="12"/>
    <col min="2049" max="2049" width="8.7265625" style="12" customWidth="1"/>
    <col min="2050" max="2052" width="12.7265625" style="12" customWidth="1"/>
    <col min="2053" max="2304" width="11.453125" style="12"/>
    <col min="2305" max="2305" width="8.7265625" style="12" customWidth="1"/>
    <col min="2306" max="2308" width="12.7265625" style="12" customWidth="1"/>
    <col min="2309" max="2560" width="11.453125" style="12"/>
    <col min="2561" max="2561" width="8.7265625" style="12" customWidth="1"/>
    <col min="2562" max="2564" width="12.7265625" style="12" customWidth="1"/>
    <col min="2565" max="2816" width="11.453125" style="12"/>
    <col min="2817" max="2817" width="8.7265625" style="12" customWidth="1"/>
    <col min="2818" max="2820" width="12.7265625" style="12" customWidth="1"/>
    <col min="2821" max="3072" width="11.453125" style="12"/>
    <col min="3073" max="3073" width="8.7265625" style="12" customWidth="1"/>
    <col min="3074" max="3076" width="12.7265625" style="12" customWidth="1"/>
    <col min="3077" max="3328" width="11.453125" style="12"/>
    <col min="3329" max="3329" width="8.7265625" style="12" customWidth="1"/>
    <col min="3330" max="3332" width="12.7265625" style="12" customWidth="1"/>
    <col min="3333" max="3584" width="11.453125" style="12"/>
    <col min="3585" max="3585" width="8.7265625" style="12" customWidth="1"/>
    <col min="3586" max="3588" width="12.7265625" style="12" customWidth="1"/>
    <col min="3589" max="3840" width="11.453125" style="12"/>
    <col min="3841" max="3841" width="8.7265625" style="12" customWidth="1"/>
    <col min="3842" max="3844" width="12.7265625" style="12" customWidth="1"/>
    <col min="3845" max="4096" width="11.453125" style="12"/>
    <col min="4097" max="4097" width="8.7265625" style="12" customWidth="1"/>
    <col min="4098" max="4100" width="12.7265625" style="12" customWidth="1"/>
    <col min="4101" max="4352" width="11.453125" style="12"/>
    <col min="4353" max="4353" width="8.7265625" style="12" customWidth="1"/>
    <col min="4354" max="4356" width="12.7265625" style="12" customWidth="1"/>
    <col min="4357" max="4608" width="11.453125" style="12"/>
    <col min="4609" max="4609" width="8.7265625" style="12" customWidth="1"/>
    <col min="4610" max="4612" width="12.7265625" style="12" customWidth="1"/>
    <col min="4613" max="4864" width="11.453125" style="12"/>
    <col min="4865" max="4865" width="8.7265625" style="12" customWidth="1"/>
    <col min="4866" max="4868" width="12.7265625" style="12" customWidth="1"/>
    <col min="4869" max="5120" width="11.453125" style="12"/>
    <col min="5121" max="5121" width="8.7265625" style="12" customWidth="1"/>
    <col min="5122" max="5124" width="12.7265625" style="12" customWidth="1"/>
    <col min="5125" max="5376" width="11.453125" style="12"/>
    <col min="5377" max="5377" width="8.7265625" style="12" customWidth="1"/>
    <col min="5378" max="5380" width="12.7265625" style="12" customWidth="1"/>
    <col min="5381" max="5632" width="11.453125" style="12"/>
    <col min="5633" max="5633" width="8.7265625" style="12" customWidth="1"/>
    <col min="5634" max="5636" width="12.7265625" style="12" customWidth="1"/>
    <col min="5637" max="5888" width="11.453125" style="12"/>
    <col min="5889" max="5889" width="8.7265625" style="12" customWidth="1"/>
    <col min="5890" max="5892" width="12.7265625" style="12" customWidth="1"/>
    <col min="5893" max="6144" width="11.453125" style="12"/>
    <col min="6145" max="6145" width="8.7265625" style="12" customWidth="1"/>
    <col min="6146" max="6148" width="12.7265625" style="12" customWidth="1"/>
    <col min="6149" max="6400" width="11.453125" style="12"/>
    <col min="6401" max="6401" width="8.7265625" style="12" customWidth="1"/>
    <col min="6402" max="6404" width="12.7265625" style="12" customWidth="1"/>
    <col min="6405" max="6656" width="11.453125" style="12"/>
    <col min="6657" max="6657" width="8.7265625" style="12" customWidth="1"/>
    <col min="6658" max="6660" width="12.7265625" style="12" customWidth="1"/>
    <col min="6661" max="6912" width="11.453125" style="12"/>
    <col min="6913" max="6913" width="8.7265625" style="12" customWidth="1"/>
    <col min="6914" max="6916" width="12.7265625" style="12" customWidth="1"/>
    <col min="6917" max="7168" width="11.453125" style="12"/>
    <col min="7169" max="7169" width="8.7265625" style="12" customWidth="1"/>
    <col min="7170" max="7172" width="12.7265625" style="12" customWidth="1"/>
    <col min="7173" max="7424" width="11.453125" style="12"/>
    <col min="7425" max="7425" width="8.7265625" style="12" customWidth="1"/>
    <col min="7426" max="7428" width="12.7265625" style="12" customWidth="1"/>
    <col min="7429" max="7680" width="11.453125" style="12"/>
    <col min="7681" max="7681" width="8.7265625" style="12" customWidth="1"/>
    <col min="7682" max="7684" width="12.7265625" style="12" customWidth="1"/>
    <col min="7685" max="7936" width="11.453125" style="12"/>
    <col min="7937" max="7937" width="8.7265625" style="12" customWidth="1"/>
    <col min="7938" max="7940" width="12.7265625" style="12" customWidth="1"/>
    <col min="7941" max="8192" width="11.453125" style="12"/>
    <col min="8193" max="8193" width="8.7265625" style="12" customWidth="1"/>
    <col min="8194" max="8196" width="12.7265625" style="12" customWidth="1"/>
    <col min="8197" max="8448" width="11.453125" style="12"/>
    <col min="8449" max="8449" width="8.7265625" style="12" customWidth="1"/>
    <col min="8450" max="8452" width="12.7265625" style="12" customWidth="1"/>
    <col min="8453" max="8704" width="11.453125" style="12"/>
    <col min="8705" max="8705" width="8.7265625" style="12" customWidth="1"/>
    <col min="8706" max="8708" width="12.7265625" style="12" customWidth="1"/>
    <col min="8709" max="8960" width="11.453125" style="12"/>
    <col min="8961" max="8961" width="8.7265625" style="12" customWidth="1"/>
    <col min="8962" max="8964" width="12.7265625" style="12" customWidth="1"/>
    <col min="8965" max="9216" width="11.453125" style="12"/>
    <col min="9217" max="9217" width="8.7265625" style="12" customWidth="1"/>
    <col min="9218" max="9220" width="12.7265625" style="12" customWidth="1"/>
    <col min="9221" max="9472" width="11.453125" style="12"/>
    <col min="9473" max="9473" width="8.7265625" style="12" customWidth="1"/>
    <col min="9474" max="9476" width="12.7265625" style="12" customWidth="1"/>
    <col min="9477" max="9728" width="11.453125" style="12"/>
    <col min="9729" max="9729" width="8.7265625" style="12" customWidth="1"/>
    <col min="9730" max="9732" width="12.7265625" style="12" customWidth="1"/>
    <col min="9733" max="9984" width="11.453125" style="12"/>
    <col min="9985" max="9985" width="8.7265625" style="12" customWidth="1"/>
    <col min="9986" max="9988" width="12.7265625" style="12" customWidth="1"/>
    <col min="9989" max="10240" width="11.453125" style="12"/>
    <col min="10241" max="10241" width="8.7265625" style="12" customWidth="1"/>
    <col min="10242" max="10244" width="12.7265625" style="12" customWidth="1"/>
    <col min="10245" max="10496" width="11.453125" style="12"/>
    <col min="10497" max="10497" width="8.7265625" style="12" customWidth="1"/>
    <col min="10498" max="10500" width="12.7265625" style="12" customWidth="1"/>
    <col min="10501" max="10752" width="11.453125" style="12"/>
    <col min="10753" max="10753" width="8.7265625" style="12" customWidth="1"/>
    <col min="10754" max="10756" width="12.7265625" style="12" customWidth="1"/>
    <col min="10757" max="11008" width="11.453125" style="12"/>
    <col min="11009" max="11009" width="8.7265625" style="12" customWidth="1"/>
    <col min="11010" max="11012" width="12.7265625" style="12" customWidth="1"/>
    <col min="11013" max="11264" width="11.453125" style="12"/>
    <col min="11265" max="11265" width="8.7265625" style="12" customWidth="1"/>
    <col min="11266" max="11268" width="12.7265625" style="12" customWidth="1"/>
    <col min="11269" max="11520" width="11.453125" style="12"/>
    <col min="11521" max="11521" width="8.7265625" style="12" customWidth="1"/>
    <col min="11522" max="11524" width="12.7265625" style="12" customWidth="1"/>
    <col min="11525" max="11776" width="11.453125" style="12"/>
    <col min="11777" max="11777" width="8.7265625" style="12" customWidth="1"/>
    <col min="11778" max="11780" width="12.7265625" style="12" customWidth="1"/>
    <col min="11781" max="12032" width="11.453125" style="12"/>
    <col min="12033" max="12033" width="8.7265625" style="12" customWidth="1"/>
    <col min="12034" max="12036" width="12.7265625" style="12" customWidth="1"/>
    <col min="12037" max="12288" width="11.453125" style="12"/>
    <col min="12289" max="12289" width="8.7265625" style="12" customWidth="1"/>
    <col min="12290" max="12292" width="12.7265625" style="12" customWidth="1"/>
    <col min="12293" max="12544" width="11.453125" style="12"/>
    <col min="12545" max="12545" width="8.7265625" style="12" customWidth="1"/>
    <col min="12546" max="12548" width="12.7265625" style="12" customWidth="1"/>
    <col min="12549" max="12800" width="11.453125" style="12"/>
    <col min="12801" max="12801" width="8.7265625" style="12" customWidth="1"/>
    <col min="12802" max="12804" width="12.7265625" style="12" customWidth="1"/>
    <col min="12805" max="13056" width="11.453125" style="12"/>
    <col min="13057" max="13057" width="8.7265625" style="12" customWidth="1"/>
    <col min="13058" max="13060" width="12.7265625" style="12" customWidth="1"/>
    <col min="13061" max="13312" width="11.453125" style="12"/>
    <col min="13313" max="13313" width="8.7265625" style="12" customWidth="1"/>
    <col min="13314" max="13316" width="12.7265625" style="12" customWidth="1"/>
    <col min="13317" max="13568" width="11.453125" style="12"/>
    <col min="13569" max="13569" width="8.7265625" style="12" customWidth="1"/>
    <col min="13570" max="13572" width="12.7265625" style="12" customWidth="1"/>
    <col min="13573" max="13824" width="11.453125" style="12"/>
    <col min="13825" max="13825" width="8.7265625" style="12" customWidth="1"/>
    <col min="13826" max="13828" width="12.7265625" style="12" customWidth="1"/>
    <col min="13829" max="14080" width="11.453125" style="12"/>
    <col min="14081" max="14081" width="8.7265625" style="12" customWidth="1"/>
    <col min="14082" max="14084" width="12.7265625" style="12" customWidth="1"/>
    <col min="14085" max="14336" width="11.453125" style="12"/>
    <col min="14337" max="14337" width="8.7265625" style="12" customWidth="1"/>
    <col min="14338" max="14340" width="12.7265625" style="12" customWidth="1"/>
    <col min="14341" max="14592" width="11.453125" style="12"/>
    <col min="14593" max="14593" width="8.7265625" style="12" customWidth="1"/>
    <col min="14594" max="14596" width="12.7265625" style="12" customWidth="1"/>
    <col min="14597" max="14848" width="11.453125" style="12"/>
    <col min="14849" max="14849" width="8.7265625" style="12" customWidth="1"/>
    <col min="14850" max="14852" width="12.7265625" style="12" customWidth="1"/>
    <col min="14853" max="15104" width="11.453125" style="12"/>
    <col min="15105" max="15105" width="8.7265625" style="12" customWidth="1"/>
    <col min="15106" max="15108" width="12.7265625" style="12" customWidth="1"/>
    <col min="15109" max="15360" width="11.453125" style="12"/>
    <col min="15361" max="15361" width="8.7265625" style="12" customWidth="1"/>
    <col min="15362" max="15364" width="12.7265625" style="12" customWidth="1"/>
    <col min="15365" max="15616" width="11.453125" style="12"/>
    <col min="15617" max="15617" width="8.7265625" style="12" customWidth="1"/>
    <col min="15618" max="15620" width="12.7265625" style="12" customWidth="1"/>
    <col min="15621" max="15872" width="11.453125" style="12"/>
    <col min="15873" max="15873" width="8.7265625" style="12" customWidth="1"/>
    <col min="15874" max="15876" width="12.7265625" style="12" customWidth="1"/>
    <col min="15877" max="16128" width="11.453125" style="12"/>
    <col min="16129" max="16129" width="8.7265625" style="12" customWidth="1"/>
    <col min="16130" max="16132" width="12.7265625" style="12" customWidth="1"/>
    <col min="16133" max="16384" width="11.453125" style="12"/>
  </cols>
  <sheetData>
    <row r="2" spans="1:13" ht="13" x14ac:dyDescent="0.3">
      <c r="G2" s="3"/>
      <c r="H2" s="13"/>
      <c r="I2" s="13"/>
      <c r="J2" s="13"/>
      <c r="K2" s="13"/>
      <c r="L2" s="14"/>
      <c r="M2" s="14"/>
    </row>
    <row r="4" spans="1:13" s="5" customFormat="1" ht="15.5" x14ac:dyDescent="0.35">
      <c r="A4" s="9" t="s">
        <v>32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5">
      <c r="A5" s="15"/>
    </row>
    <row r="6" spans="1:13" s="41" customFormat="1" ht="14.5" x14ac:dyDescent="0.25">
      <c r="A6" s="38" t="s">
        <v>0</v>
      </c>
      <c r="B6" s="39" t="s">
        <v>1</v>
      </c>
      <c r="C6" s="67" t="s">
        <v>2</v>
      </c>
      <c r="D6" s="67"/>
      <c r="E6" s="40" t="s">
        <v>3</v>
      </c>
      <c r="F6" s="40" t="s">
        <v>4</v>
      </c>
      <c r="G6" s="40" t="s">
        <v>5</v>
      </c>
      <c r="H6" s="39" t="s">
        <v>6</v>
      </c>
      <c r="I6" s="39" t="s">
        <v>7</v>
      </c>
      <c r="J6" s="39" t="s">
        <v>8</v>
      </c>
      <c r="K6" s="39" t="s">
        <v>9</v>
      </c>
      <c r="L6" s="40" t="s">
        <v>10</v>
      </c>
    </row>
    <row r="7" spans="1:13" s="41" customFormat="1" x14ac:dyDescent="0.25">
      <c r="A7" s="42"/>
      <c r="B7" s="43"/>
      <c r="C7" s="44">
        <v>40909</v>
      </c>
      <c r="D7" s="45">
        <v>41275</v>
      </c>
      <c r="E7" s="46"/>
      <c r="F7" s="46"/>
      <c r="G7" s="46"/>
      <c r="H7" s="47"/>
      <c r="I7" s="47"/>
      <c r="J7" s="47"/>
      <c r="K7" s="47"/>
      <c r="L7" s="46"/>
    </row>
    <row r="8" spans="1:13" x14ac:dyDescent="0.25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7"/>
    </row>
    <row r="9" spans="1:13" x14ac:dyDescent="0.25">
      <c r="A9" s="18">
        <v>0</v>
      </c>
      <c r="B9" s="10">
        <v>2</v>
      </c>
      <c r="C9" s="10">
        <v>1761</v>
      </c>
      <c r="D9" s="10">
        <v>1706</v>
      </c>
      <c r="E9" s="19">
        <v>0.5</v>
      </c>
      <c r="F9" s="20">
        <f t="shared" ref="F9:F40" si="0">B9/((C9+D9)/2)</f>
        <v>1.1537352177675222E-3</v>
      </c>
      <c r="G9" s="20">
        <f t="shared" ref="G9:G72" si="1">F9/((1+(1-E9)*F9))</f>
        <v>1.1530700490054769E-3</v>
      </c>
      <c r="H9" s="15">
        <v>100000</v>
      </c>
      <c r="I9" s="15">
        <f>H9*G9</f>
        <v>115.3070049005477</v>
      </c>
      <c r="J9" s="15">
        <f t="shared" ref="J9:J72" si="2">H10+I9*E9</f>
        <v>99942.346497549734</v>
      </c>
      <c r="K9" s="15">
        <f t="shared" ref="K9:K72" si="3">K10+J9</f>
        <v>8364021.1351695135</v>
      </c>
      <c r="L9" s="21">
        <f>K9/H9</f>
        <v>83.640211351695129</v>
      </c>
    </row>
    <row r="10" spans="1:13" x14ac:dyDescent="0.25">
      <c r="A10" s="18">
        <v>1</v>
      </c>
      <c r="B10" s="12">
        <v>0</v>
      </c>
      <c r="C10" s="10">
        <v>1886</v>
      </c>
      <c r="D10" s="10">
        <v>1824</v>
      </c>
      <c r="E10" s="19">
        <v>0.5</v>
      </c>
      <c r="F10" s="20">
        <f t="shared" si="0"/>
        <v>0</v>
      </c>
      <c r="G10" s="20">
        <f t="shared" si="1"/>
        <v>0</v>
      </c>
      <c r="H10" s="15">
        <f>H9-I9</f>
        <v>99884.692995099453</v>
      </c>
      <c r="I10" s="15">
        <f t="shared" ref="I10:I73" si="4">H10*G10</f>
        <v>0</v>
      </c>
      <c r="J10" s="15">
        <f t="shared" si="2"/>
        <v>99884.692995099453</v>
      </c>
      <c r="K10" s="15">
        <f t="shared" si="3"/>
        <v>8264078.7886719638</v>
      </c>
      <c r="L10" s="22">
        <f t="shared" ref="L10:L73" si="5">K10/H10</f>
        <v>82.736188507656692</v>
      </c>
    </row>
    <row r="11" spans="1:13" x14ac:dyDescent="0.25">
      <c r="A11" s="18">
        <v>2</v>
      </c>
      <c r="B11" s="10">
        <v>1</v>
      </c>
      <c r="C11" s="10">
        <v>1925</v>
      </c>
      <c r="D11" s="10">
        <v>1903</v>
      </c>
      <c r="E11" s="19">
        <v>0.5</v>
      </c>
      <c r="F11" s="20">
        <f t="shared" si="0"/>
        <v>5.2246603970741907E-4</v>
      </c>
      <c r="G11" s="20">
        <f t="shared" si="1"/>
        <v>5.223295899712719E-4</v>
      </c>
      <c r="H11" s="15">
        <f t="shared" ref="H11:H74" si="6">H10-I10</f>
        <v>99884.692995099453</v>
      </c>
      <c r="I11" s="15">
        <f t="shared" si="4"/>
        <v>52.172730736536671</v>
      </c>
      <c r="J11" s="15">
        <f t="shared" si="2"/>
        <v>99858.606629731192</v>
      </c>
      <c r="K11" s="15">
        <f t="shared" si="3"/>
        <v>8164194.0956768645</v>
      </c>
      <c r="L11" s="22">
        <f t="shared" si="5"/>
        <v>81.736188507656692</v>
      </c>
    </row>
    <row r="12" spans="1:13" x14ac:dyDescent="0.25">
      <c r="A12" s="18">
        <v>3</v>
      </c>
      <c r="B12" s="10">
        <v>1</v>
      </c>
      <c r="C12" s="10">
        <v>2019</v>
      </c>
      <c r="D12" s="10">
        <v>1957</v>
      </c>
      <c r="E12" s="19">
        <v>0.5</v>
      </c>
      <c r="F12" s="20">
        <f t="shared" si="0"/>
        <v>5.0301810865191151E-4</v>
      </c>
      <c r="G12" s="20">
        <f t="shared" si="1"/>
        <v>5.0289162685441288E-4</v>
      </c>
      <c r="H12" s="15">
        <f t="shared" si="6"/>
        <v>99832.520264362916</v>
      </c>
      <c r="I12" s="15">
        <f t="shared" si="4"/>
        <v>50.204938528721605</v>
      </c>
      <c r="J12" s="15">
        <f t="shared" si="2"/>
        <v>99807.417795098547</v>
      </c>
      <c r="K12" s="15">
        <f t="shared" si="3"/>
        <v>8064335.4890471334</v>
      </c>
      <c r="L12" s="22">
        <f t="shared" si="5"/>
        <v>80.778642747796567</v>
      </c>
    </row>
    <row r="13" spans="1:13" x14ac:dyDescent="0.25">
      <c r="A13" s="18">
        <v>4</v>
      </c>
      <c r="B13" s="12">
        <v>0</v>
      </c>
      <c r="C13" s="10">
        <v>1846</v>
      </c>
      <c r="D13" s="10">
        <v>2000</v>
      </c>
      <c r="E13" s="19">
        <v>0.5</v>
      </c>
      <c r="F13" s="20">
        <f t="shared" si="0"/>
        <v>0</v>
      </c>
      <c r="G13" s="20">
        <f t="shared" si="1"/>
        <v>0</v>
      </c>
      <c r="H13" s="15">
        <f t="shared" si="6"/>
        <v>99782.315325834192</v>
      </c>
      <c r="I13" s="15">
        <f t="shared" si="4"/>
        <v>0</v>
      </c>
      <c r="J13" s="15">
        <f t="shared" si="2"/>
        <v>99782.315325834192</v>
      </c>
      <c r="K13" s="15">
        <f t="shared" si="3"/>
        <v>7964528.071252035</v>
      </c>
      <c r="L13" s="22">
        <f t="shared" si="5"/>
        <v>79.819034517732575</v>
      </c>
    </row>
    <row r="14" spans="1:13" x14ac:dyDescent="0.25">
      <c r="A14" s="18">
        <v>5</v>
      </c>
      <c r="B14" s="12">
        <v>0</v>
      </c>
      <c r="C14" s="10">
        <v>1889</v>
      </c>
      <c r="D14" s="10">
        <v>1853</v>
      </c>
      <c r="E14" s="19">
        <v>0.5</v>
      </c>
      <c r="F14" s="20">
        <f t="shared" si="0"/>
        <v>0</v>
      </c>
      <c r="G14" s="20">
        <f t="shared" si="1"/>
        <v>0</v>
      </c>
      <c r="H14" s="15">
        <f t="shared" si="6"/>
        <v>99782.315325834192</v>
      </c>
      <c r="I14" s="15">
        <f t="shared" si="4"/>
        <v>0</v>
      </c>
      <c r="J14" s="15">
        <f t="shared" si="2"/>
        <v>99782.315325834192</v>
      </c>
      <c r="K14" s="15">
        <f t="shared" si="3"/>
        <v>7864745.7559262011</v>
      </c>
      <c r="L14" s="22">
        <f t="shared" si="5"/>
        <v>78.819034517732575</v>
      </c>
    </row>
    <row r="15" spans="1:13" x14ac:dyDescent="0.25">
      <c r="A15" s="18">
        <v>6</v>
      </c>
      <c r="B15" s="12">
        <v>0</v>
      </c>
      <c r="C15" s="10">
        <v>1786</v>
      </c>
      <c r="D15" s="10">
        <v>1903</v>
      </c>
      <c r="E15" s="19">
        <v>0.5</v>
      </c>
      <c r="F15" s="20">
        <f t="shared" si="0"/>
        <v>0</v>
      </c>
      <c r="G15" s="20">
        <f t="shared" si="1"/>
        <v>0</v>
      </c>
      <c r="H15" s="15">
        <f t="shared" si="6"/>
        <v>99782.315325834192</v>
      </c>
      <c r="I15" s="15">
        <f t="shared" si="4"/>
        <v>0</v>
      </c>
      <c r="J15" s="15">
        <f t="shared" si="2"/>
        <v>99782.315325834192</v>
      </c>
      <c r="K15" s="15">
        <f t="shared" si="3"/>
        <v>7764963.4406003673</v>
      </c>
      <c r="L15" s="22">
        <f t="shared" si="5"/>
        <v>77.819034517732575</v>
      </c>
    </row>
    <row r="16" spans="1:13" x14ac:dyDescent="0.25">
      <c r="A16" s="18">
        <v>7</v>
      </c>
      <c r="B16" s="12">
        <v>0</v>
      </c>
      <c r="C16" s="10">
        <v>1824</v>
      </c>
      <c r="D16" s="10">
        <v>1773</v>
      </c>
      <c r="E16" s="19">
        <v>0.5</v>
      </c>
      <c r="F16" s="20">
        <f t="shared" si="0"/>
        <v>0</v>
      </c>
      <c r="G16" s="20">
        <f t="shared" si="1"/>
        <v>0</v>
      </c>
      <c r="H16" s="15">
        <f t="shared" si="6"/>
        <v>99782.315325834192</v>
      </c>
      <c r="I16" s="15">
        <f t="shared" si="4"/>
        <v>0</v>
      </c>
      <c r="J16" s="15">
        <f t="shared" si="2"/>
        <v>99782.315325834192</v>
      </c>
      <c r="K16" s="15">
        <f t="shared" si="3"/>
        <v>7665181.1252745334</v>
      </c>
      <c r="L16" s="22">
        <f t="shared" si="5"/>
        <v>76.819034517732575</v>
      </c>
    </row>
    <row r="17" spans="1:12" x14ac:dyDescent="0.25">
      <c r="A17" s="18">
        <v>8</v>
      </c>
      <c r="B17" s="12">
        <v>0</v>
      </c>
      <c r="C17" s="10">
        <v>1771</v>
      </c>
      <c r="D17" s="10">
        <v>1823</v>
      </c>
      <c r="E17" s="19">
        <v>0.5</v>
      </c>
      <c r="F17" s="20">
        <f t="shared" si="0"/>
        <v>0</v>
      </c>
      <c r="G17" s="20">
        <f t="shared" si="1"/>
        <v>0</v>
      </c>
      <c r="H17" s="15">
        <f t="shared" si="6"/>
        <v>99782.315325834192</v>
      </c>
      <c r="I17" s="15">
        <f t="shared" si="4"/>
        <v>0</v>
      </c>
      <c r="J17" s="15">
        <f t="shared" si="2"/>
        <v>99782.315325834192</v>
      </c>
      <c r="K17" s="15">
        <f t="shared" si="3"/>
        <v>7565398.8099486995</v>
      </c>
      <c r="L17" s="22">
        <f t="shared" si="5"/>
        <v>75.81903451773259</v>
      </c>
    </row>
    <row r="18" spans="1:12" x14ac:dyDescent="0.25">
      <c r="A18" s="18">
        <v>9</v>
      </c>
      <c r="B18" s="12">
        <v>0</v>
      </c>
      <c r="C18" s="10">
        <v>1719</v>
      </c>
      <c r="D18" s="10">
        <v>1773</v>
      </c>
      <c r="E18" s="19">
        <v>0.5</v>
      </c>
      <c r="F18" s="20">
        <f t="shared" si="0"/>
        <v>0</v>
      </c>
      <c r="G18" s="20">
        <f t="shared" si="1"/>
        <v>0</v>
      </c>
      <c r="H18" s="15">
        <f t="shared" si="6"/>
        <v>99782.315325834192</v>
      </c>
      <c r="I18" s="15">
        <f t="shared" si="4"/>
        <v>0</v>
      </c>
      <c r="J18" s="15">
        <f t="shared" si="2"/>
        <v>99782.315325834192</v>
      </c>
      <c r="K18" s="15">
        <f t="shared" si="3"/>
        <v>7465616.4946228657</v>
      </c>
      <c r="L18" s="22">
        <f t="shared" si="5"/>
        <v>74.81903451773259</v>
      </c>
    </row>
    <row r="19" spans="1:12" x14ac:dyDescent="0.25">
      <c r="A19" s="18">
        <v>10</v>
      </c>
      <c r="B19" s="10">
        <v>1</v>
      </c>
      <c r="C19" s="10">
        <v>1582</v>
      </c>
      <c r="D19" s="10">
        <v>1701</v>
      </c>
      <c r="E19" s="19">
        <v>0.5</v>
      </c>
      <c r="F19" s="20">
        <f t="shared" si="0"/>
        <v>6.0919890344197382E-4</v>
      </c>
      <c r="G19" s="20">
        <f t="shared" si="1"/>
        <v>6.0901339829476245E-4</v>
      </c>
      <c r="H19" s="15">
        <f t="shared" si="6"/>
        <v>99782.315325834192</v>
      </c>
      <c r="I19" s="15">
        <f t="shared" si="4"/>
        <v>60.768766946305838</v>
      </c>
      <c r="J19" s="15">
        <f t="shared" si="2"/>
        <v>99751.930942361039</v>
      </c>
      <c r="K19" s="15">
        <f t="shared" si="3"/>
        <v>7365834.1792970318</v>
      </c>
      <c r="L19" s="22">
        <f t="shared" si="5"/>
        <v>73.81903451773259</v>
      </c>
    </row>
    <row r="20" spans="1:12" x14ac:dyDescent="0.25">
      <c r="A20" s="18">
        <v>11</v>
      </c>
      <c r="B20" s="12">
        <v>0</v>
      </c>
      <c r="C20" s="10">
        <v>1617</v>
      </c>
      <c r="D20" s="10">
        <v>1561</v>
      </c>
      <c r="E20" s="19">
        <v>0.5</v>
      </c>
      <c r="F20" s="20">
        <f t="shared" si="0"/>
        <v>0</v>
      </c>
      <c r="G20" s="20">
        <f t="shared" si="1"/>
        <v>0</v>
      </c>
      <c r="H20" s="15">
        <f t="shared" si="6"/>
        <v>99721.546558887887</v>
      </c>
      <c r="I20" s="15">
        <f t="shared" si="4"/>
        <v>0</v>
      </c>
      <c r="J20" s="15">
        <f t="shared" si="2"/>
        <v>99721.546558887887</v>
      </c>
      <c r="K20" s="15">
        <f t="shared" si="3"/>
        <v>7266082.2483546706</v>
      </c>
      <c r="L20" s="22">
        <f t="shared" si="5"/>
        <v>72.863714002508786</v>
      </c>
    </row>
    <row r="21" spans="1:12" x14ac:dyDescent="0.25">
      <c r="A21" s="18">
        <v>12</v>
      </c>
      <c r="B21" s="12">
        <v>0</v>
      </c>
      <c r="C21" s="10">
        <v>1562</v>
      </c>
      <c r="D21" s="10">
        <v>1609</v>
      </c>
      <c r="E21" s="19">
        <v>0.5</v>
      </c>
      <c r="F21" s="20">
        <f t="shared" si="0"/>
        <v>0</v>
      </c>
      <c r="G21" s="20">
        <f t="shared" si="1"/>
        <v>0</v>
      </c>
      <c r="H21" s="15">
        <f t="shared" si="6"/>
        <v>99721.546558887887</v>
      </c>
      <c r="I21" s="15">
        <f t="shared" si="4"/>
        <v>0</v>
      </c>
      <c r="J21" s="15">
        <f t="shared" si="2"/>
        <v>99721.546558887887</v>
      </c>
      <c r="K21" s="15">
        <f t="shared" si="3"/>
        <v>7166360.7017957829</v>
      </c>
      <c r="L21" s="22">
        <f t="shared" si="5"/>
        <v>71.863714002508786</v>
      </c>
    </row>
    <row r="22" spans="1:12" x14ac:dyDescent="0.25">
      <c r="A22" s="18">
        <v>13</v>
      </c>
      <c r="B22" s="12">
        <v>0</v>
      </c>
      <c r="C22" s="10">
        <v>1351</v>
      </c>
      <c r="D22" s="10">
        <v>1551</v>
      </c>
      <c r="E22" s="19">
        <v>0.5</v>
      </c>
      <c r="F22" s="20">
        <f t="shared" si="0"/>
        <v>0</v>
      </c>
      <c r="G22" s="20">
        <f t="shared" si="1"/>
        <v>0</v>
      </c>
      <c r="H22" s="15">
        <f t="shared" si="6"/>
        <v>99721.546558887887</v>
      </c>
      <c r="I22" s="15">
        <f t="shared" si="4"/>
        <v>0</v>
      </c>
      <c r="J22" s="15">
        <f t="shared" si="2"/>
        <v>99721.546558887887</v>
      </c>
      <c r="K22" s="15">
        <f t="shared" si="3"/>
        <v>7066639.1552368952</v>
      </c>
      <c r="L22" s="22">
        <f t="shared" si="5"/>
        <v>70.863714002508786</v>
      </c>
    </row>
    <row r="23" spans="1:12" x14ac:dyDescent="0.25">
      <c r="A23" s="18">
        <v>14</v>
      </c>
      <c r="B23" s="10">
        <v>1</v>
      </c>
      <c r="C23" s="10">
        <v>1370</v>
      </c>
      <c r="D23" s="10">
        <v>1346</v>
      </c>
      <c r="E23" s="19">
        <v>0.5</v>
      </c>
      <c r="F23" s="20">
        <f t="shared" si="0"/>
        <v>7.3637702503681884E-4</v>
      </c>
      <c r="G23" s="20">
        <f t="shared" si="1"/>
        <v>7.3610599926389399E-4</v>
      </c>
      <c r="H23" s="15">
        <f t="shared" si="6"/>
        <v>99721.546558887887</v>
      </c>
      <c r="I23" s="15">
        <f t="shared" si="4"/>
        <v>73.405628677871093</v>
      </c>
      <c r="J23" s="15">
        <f t="shared" si="2"/>
        <v>99684.843744548954</v>
      </c>
      <c r="K23" s="15">
        <f t="shared" si="3"/>
        <v>6966917.6086780075</v>
      </c>
      <c r="L23" s="22">
        <f t="shared" si="5"/>
        <v>69.863714002508786</v>
      </c>
    </row>
    <row r="24" spans="1:12" x14ac:dyDescent="0.25">
      <c r="A24" s="18">
        <v>15</v>
      </c>
      <c r="B24" s="12">
        <v>0</v>
      </c>
      <c r="C24" s="10">
        <v>1379</v>
      </c>
      <c r="D24" s="10">
        <v>1385</v>
      </c>
      <c r="E24" s="19">
        <v>0.5</v>
      </c>
      <c r="F24" s="20">
        <f t="shared" si="0"/>
        <v>0</v>
      </c>
      <c r="G24" s="20">
        <f t="shared" si="1"/>
        <v>0</v>
      </c>
      <c r="H24" s="15">
        <f t="shared" si="6"/>
        <v>99648.140930210022</v>
      </c>
      <c r="I24" s="15">
        <f t="shared" si="4"/>
        <v>0</v>
      </c>
      <c r="J24" s="15">
        <f t="shared" si="2"/>
        <v>99648.140930210022</v>
      </c>
      <c r="K24" s="15">
        <f t="shared" si="3"/>
        <v>6867232.7649334585</v>
      </c>
      <c r="L24" s="22">
        <f t="shared" si="5"/>
        <v>68.914810661074171</v>
      </c>
    </row>
    <row r="25" spans="1:12" x14ac:dyDescent="0.25">
      <c r="A25" s="18">
        <v>16</v>
      </c>
      <c r="B25" s="12">
        <v>0</v>
      </c>
      <c r="C25" s="10">
        <v>1434</v>
      </c>
      <c r="D25" s="10">
        <v>1384</v>
      </c>
      <c r="E25" s="19">
        <v>0.5</v>
      </c>
      <c r="F25" s="20">
        <f t="shared" si="0"/>
        <v>0</v>
      </c>
      <c r="G25" s="20">
        <f t="shared" si="1"/>
        <v>0</v>
      </c>
      <c r="H25" s="15">
        <f t="shared" si="6"/>
        <v>99648.140930210022</v>
      </c>
      <c r="I25" s="15">
        <f t="shared" si="4"/>
        <v>0</v>
      </c>
      <c r="J25" s="15">
        <f t="shared" si="2"/>
        <v>99648.140930210022</v>
      </c>
      <c r="K25" s="15">
        <f t="shared" si="3"/>
        <v>6767584.6240032483</v>
      </c>
      <c r="L25" s="22">
        <f t="shared" si="5"/>
        <v>67.914810661074156</v>
      </c>
    </row>
    <row r="26" spans="1:12" x14ac:dyDescent="0.25">
      <c r="A26" s="18">
        <v>17</v>
      </c>
      <c r="B26" s="10">
        <v>1</v>
      </c>
      <c r="C26" s="10">
        <v>1401</v>
      </c>
      <c r="D26" s="10">
        <v>1418</v>
      </c>
      <c r="E26" s="19">
        <v>0.5</v>
      </c>
      <c r="F26" s="20">
        <f t="shared" si="0"/>
        <v>7.0947144377438804E-4</v>
      </c>
      <c r="G26" s="20">
        <f t="shared" si="1"/>
        <v>7.0921985815602831E-4</v>
      </c>
      <c r="H26" s="15">
        <f t="shared" si="6"/>
        <v>99648.140930210022</v>
      </c>
      <c r="I26" s="15">
        <f t="shared" si="4"/>
        <v>70.672440376035468</v>
      </c>
      <c r="J26" s="15">
        <f t="shared" si="2"/>
        <v>99612.804710022014</v>
      </c>
      <c r="K26" s="15">
        <f t="shared" si="3"/>
        <v>6667936.483073038</v>
      </c>
      <c r="L26" s="22">
        <f t="shared" si="5"/>
        <v>66.914810661074156</v>
      </c>
    </row>
    <row r="27" spans="1:12" x14ac:dyDescent="0.25">
      <c r="A27" s="18">
        <v>18</v>
      </c>
      <c r="B27" s="10">
        <v>1</v>
      </c>
      <c r="C27" s="10">
        <v>1542</v>
      </c>
      <c r="D27" s="10">
        <v>1427</v>
      </c>
      <c r="E27" s="19">
        <v>0.5</v>
      </c>
      <c r="F27" s="20">
        <f t="shared" si="0"/>
        <v>6.7362748400134724E-4</v>
      </c>
      <c r="G27" s="20">
        <f t="shared" si="1"/>
        <v>6.7340067340067344E-4</v>
      </c>
      <c r="H27" s="15">
        <f t="shared" si="6"/>
        <v>99577.468489833991</v>
      </c>
      <c r="I27" s="15">
        <f t="shared" si="4"/>
        <v>67.055534336588551</v>
      </c>
      <c r="J27" s="15">
        <f t="shared" si="2"/>
        <v>99543.940722665706</v>
      </c>
      <c r="K27" s="15">
        <f t="shared" si="3"/>
        <v>6568323.6783630159</v>
      </c>
      <c r="L27" s="22">
        <f t="shared" si="5"/>
        <v>65.961946793551846</v>
      </c>
    </row>
    <row r="28" spans="1:12" x14ac:dyDescent="0.25">
      <c r="A28" s="18">
        <v>19</v>
      </c>
      <c r="B28" s="12">
        <v>0</v>
      </c>
      <c r="C28" s="10">
        <v>1645</v>
      </c>
      <c r="D28" s="10">
        <v>1556</v>
      </c>
      <c r="E28" s="19">
        <v>0.5</v>
      </c>
      <c r="F28" s="20">
        <f t="shared" si="0"/>
        <v>0</v>
      </c>
      <c r="G28" s="20">
        <f t="shared" si="1"/>
        <v>0</v>
      </c>
      <c r="H28" s="15">
        <f t="shared" si="6"/>
        <v>99510.412955497406</v>
      </c>
      <c r="I28" s="15">
        <f t="shared" si="4"/>
        <v>0</v>
      </c>
      <c r="J28" s="15">
        <f t="shared" si="2"/>
        <v>99510.412955497406</v>
      </c>
      <c r="K28" s="15">
        <f t="shared" si="3"/>
        <v>6468779.7376403501</v>
      </c>
      <c r="L28" s="22">
        <f t="shared" si="5"/>
        <v>65.006058617536723</v>
      </c>
    </row>
    <row r="29" spans="1:12" x14ac:dyDescent="0.25">
      <c r="A29" s="18">
        <v>20</v>
      </c>
      <c r="B29" s="12">
        <v>0</v>
      </c>
      <c r="C29" s="10">
        <v>1684</v>
      </c>
      <c r="D29" s="10">
        <v>1686</v>
      </c>
      <c r="E29" s="19">
        <v>0.5</v>
      </c>
      <c r="F29" s="20">
        <f t="shared" si="0"/>
        <v>0</v>
      </c>
      <c r="G29" s="20">
        <f t="shared" si="1"/>
        <v>0</v>
      </c>
      <c r="H29" s="15">
        <f t="shared" si="6"/>
        <v>99510.412955497406</v>
      </c>
      <c r="I29" s="15">
        <f t="shared" si="4"/>
        <v>0</v>
      </c>
      <c r="J29" s="15">
        <f t="shared" si="2"/>
        <v>99510.412955497406</v>
      </c>
      <c r="K29" s="15">
        <f t="shared" si="3"/>
        <v>6369269.3246848527</v>
      </c>
      <c r="L29" s="22">
        <f t="shared" si="5"/>
        <v>64.006058617536723</v>
      </c>
    </row>
    <row r="30" spans="1:12" x14ac:dyDescent="0.25">
      <c r="A30" s="18">
        <v>21</v>
      </c>
      <c r="B30" s="12">
        <v>0</v>
      </c>
      <c r="C30" s="10">
        <v>1653</v>
      </c>
      <c r="D30" s="10">
        <v>1721</v>
      </c>
      <c r="E30" s="19">
        <v>0.5</v>
      </c>
      <c r="F30" s="20">
        <f t="shared" si="0"/>
        <v>0</v>
      </c>
      <c r="G30" s="20">
        <f t="shared" si="1"/>
        <v>0</v>
      </c>
      <c r="H30" s="15">
        <f t="shared" si="6"/>
        <v>99510.412955497406</v>
      </c>
      <c r="I30" s="15">
        <f t="shared" si="4"/>
        <v>0</v>
      </c>
      <c r="J30" s="15">
        <f t="shared" si="2"/>
        <v>99510.412955497406</v>
      </c>
      <c r="K30" s="15">
        <f t="shared" si="3"/>
        <v>6269758.9117293553</v>
      </c>
      <c r="L30" s="22">
        <f t="shared" si="5"/>
        <v>63.006058617536723</v>
      </c>
    </row>
    <row r="31" spans="1:12" x14ac:dyDescent="0.25">
      <c r="A31" s="18">
        <v>22</v>
      </c>
      <c r="B31" s="10">
        <v>1</v>
      </c>
      <c r="C31" s="10">
        <v>1787</v>
      </c>
      <c r="D31" s="10">
        <v>1659</v>
      </c>
      <c r="E31" s="19">
        <v>0.5</v>
      </c>
      <c r="F31" s="20">
        <f t="shared" si="0"/>
        <v>5.8038305281485781E-4</v>
      </c>
      <c r="G31" s="20">
        <f t="shared" si="1"/>
        <v>5.8021467943138953E-4</v>
      </c>
      <c r="H31" s="15">
        <f t="shared" si="6"/>
        <v>99510.412955497406</v>
      </c>
      <c r="I31" s="15">
        <f t="shared" si="4"/>
        <v>57.737402353059117</v>
      </c>
      <c r="J31" s="15">
        <f t="shared" si="2"/>
        <v>99481.544254320877</v>
      </c>
      <c r="K31" s="15">
        <f t="shared" si="3"/>
        <v>6170248.498773858</v>
      </c>
      <c r="L31" s="22">
        <f t="shared" si="5"/>
        <v>62.006058617536723</v>
      </c>
    </row>
    <row r="32" spans="1:12" x14ac:dyDescent="0.25">
      <c r="A32" s="18">
        <v>23</v>
      </c>
      <c r="B32" s="12">
        <v>0</v>
      </c>
      <c r="C32" s="10">
        <v>1910</v>
      </c>
      <c r="D32" s="10">
        <v>1837</v>
      </c>
      <c r="E32" s="19">
        <v>0.5</v>
      </c>
      <c r="F32" s="20">
        <f t="shared" si="0"/>
        <v>0</v>
      </c>
      <c r="G32" s="20">
        <f t="shared" si="1"/>
        <v>0</v>
      </c>
      <c r="H32" s="15">
        <f t="shared" si="6"/>
        <v>99452.675553144349</v>
      </c>
      <c r="I32" s="15">
        <f t="shared" si="4"/>
        <v>0</v>
      </c>
      <c r="J32" s="15">
        <f t="shared" si="2"/>
        <v>99452.675553144349</v>
      </c>
      <c r="K32" s="15">
        <f t="shared" si="3"/>
        <v>6070766.9545195373</v>
      </c>
      <c r="L32" s="22">
        <f t="shared" si="5"/>
        <v>61.041766053599154</v>
      </c>
    </row>
    <row r="33" spans="1:12" x14ac:dyDescent="0.25">
      <c r="A33" s="18">
        <v>24</v>
      </c>
      <c r="B33" s="12">
        <v>0</v>
      </c>
      <c r="C33" s="10">
        <v>2030</v>
      </c>
      <c r="D33" s="10">
        <v>1926</v>
      </c>
      <c r="E33" s="19">
        <v>0.5</v>
      </c>
      <c r="F33" s="20">
        <f t="shared" si="0"/>
        <v>0</v>
      </c>
      <c r="G33" s="20">
        <f t="shared" si="1"/>
        <v>0</v>
      </c>
      <c r="H33" s="15">
        <f t="shared" si="6"/>
        <v>99452.675553144349</v>
      </c>
      <c r="I33" s="15">
        <f t="shared" si="4"/>
        <v>0</v>
      </c>
      <c r="J33" s="15">
        <f t="shared" si="2"/>
        <v>99452.675553144349</v>
      </c>
      <c r="K33" s="15">
        <f t="shared" si="3"/>
        <v>5971314.2789663933</v>
      </c>
      <c r="L33" s="22">
        <f t="shared" si="5"/>
        <v>60.041766053599162</v>
      </c>
    </row>
    <row r="34" spans="1:12" x14ac:dyDescent="0.25">
      <c r="A34" s="18">
        <v>25</v>
      </c>
      <c r="B34" s="12">
        <v>0</v>
      </c>
      <c r="C34" s="10">
        <v>2106</v>
      </c>
      <c r="D34" s="10">
        <v>2051</v>
      </c>
      <c r="E34" s="19">
        <v>0.5</v>
      </c>
      <c r="F34" s="20">
        <f t="shared" si="0"/>
        <v>0</v>
      </c>
      <c r="G34" s="20">
        <f t="shared" si="1"/>
        <v>0</v>
      </c>
      <c r="H34" s="15">
        <f t="shared" si="6"/>
        <v>99452.675553144349</v>
      </c>
      <c r="I34" s="15">
        <f t="shared" si="4"/>
        <v>0</v>
      </c>
      <c r="J34" s="15">
        <f t="shared" si="2"/>
        <v>99452.675553144349</v>
      </c>
      <c r="K34" s="15">
        <f t="shared" si="3"/>
        <v>5871861.6034132494</v>
      </c>
      <c r="L34" s="22">
        <f t="shared" si="5"/>
        <v>59.041766053599162</v>
      </c>
    </row>
    <row r="35" spans="1:12" x14ac:dyDescent="0.25">
      <c r="A35" s="18">
        <v>26</v>
      </c>
      <c r="B35" s="12">
        <v>0</v>
      </c>
      <c r="C35" s="10">
        <v>2214</v>
      </c>
      <c r="D35" s="10">
        <v>2112</v>
      </c>
      <c r="E35" s="19">
        <v>0.5</v>
      </c>
      <c r="F35" s="20">
        <f t="shared" si="0"/>
        <v>0</v>
      </c>
      <c r="G35" s="20">
        <f t="shared" si="1"/>
        <v>0</v>
      </c>
      <c r="H35" s="15">
        <f t="shared" si="6"/>
        <v>99452.675553144349</v>
      </c>
      <c r="I35" s="15">
        <f t="shared" si="4"/>
        <v>0</v>
      </c>
      <c r="J35" s="15">
        <f t="shared" si="2"/>
        <v>99452.675553144349</v>
      </c>
      <c r="K35" s="15">
        <f t="shared" si="3"/>
        <v>5772408.9278601054</v>
      </c>
      <c r="L35" s="22">
        <f t="shared" si="5"/>
        <v>58.041766053599169</v>
      </c>
    </row>
    <row r="36" spans="1:12" x14ac:dyDescent="0.25">
      <c r="A36" s="18">
        <v>27</v>
      </c>
      <c r="B36" s="12">
        <v>0</v>
      </c>
      <c r="C36" s="10">
        <v>2339</v>
      </c>
      <c r="D36" s="10">
        <v>2258</v>
      </c>
      <c r="E36" s="19">
        <v>0.5</v>
      </c>
      <c r="F36" s="20">
        <f t="shared" si="0"/>
        <v>0</v>
      </c>
      <c r="G36" s="20">
        <f t="shared" si="1"/>
        <v>0</v>
      </c>
      <c r="H36" s="15">
        <f t="shared" si="6"/>
        <v>99452.675553144349</v>
      </c>
      <c r="I36" s="15">
        <f t="shared" si="4"/>
        <v>0</v>
      </c>
      <c r="J36" s="15">
        <f t="shared" si="2"/>
        <v>99452.675553144349</v>
      </c>
      <c r="K36" s="15">
        <f t="shared" si="3"/>
        <v>5672956.2523069615</v>
      </c>
      <c r="L36" s="22">
        <f t="shared" si="5"/>
        <v>57.041766053599169</v>
      </c>
    </row>
    <row r="37" spans="1:12" x14ac:dyDescent="0.25">
      <c r="A37" s="18">
        <v>28</v>
      </c>
      <c r="B37" s="10">
        <v>1</v>
      </c>
      <c r="C37" s="10">
        <v>2412</v>
      </c>
      <c r="D37" s="10">
        <v>2343</v>
      </c>
      <c r="E37" s="19">
        <v>0.5</v>
      </c>
      <c r="F37" s="20">
        <f t="shared" si="0"/>
        <v>4.2060988433228178E-4</v>
      </c>
      <c r="G37" s="20">
        <f t="shared" si="1"/>
        <v>4.2052144659377621E-4</v>
      </c>
      <c r="H37" s="15">
        <f t="shared" si="6"/>
        <v>99452.675553144349</v>
      </c>
      <c r="I37" s="15">
        <f t="shared" si="4"/>
        <v>41.821982991229746</v>
      </c>
      <c r="J37" s="15">
        <f t="shared" si="2"/>
        <v>99431.764561648743</v>
      </c>
      <c r="K37" s="15">
        <f t="shared" si="3"/>
        <v>5573503.5767538175</v>
      </c>
      <c r="L37" s="22">
        <f t="shared" si="5"/>
        <v>56.041766053599176</v>
      </c>
    </row>
    <row r="38" spans="1:12" x14ac:dyDescent="0.25">
      <c r="A38" s="18">
        <v>29</v>
      </c>
      <c r="B38" s="12">
        <v>0</v>
      </c>
      <c r="C38" s="10">
        <v>2644</v>
      </c>
      <c r="D38" s="10">
        <v>2436</v>
      </c>
      <c r="E38" s="19">
        <v>0.5</v>
      </c>
      <c r="F38" s="20">
        <f t="shared" si="0"/>
        <v>0</v>
      </c>
      <c r="G38" s="20">
        <f t="shared" si="1"/>
        <v>0</v>
      </c>
      <c r="H38" s="15">
        <f t="shared" si="6"/>
        <v>99410.853570153122</v>
      </c>
      <c r="I38" s="15">
        <f t="shared" si="4"/>
        <v>0</v>
      </c>
      <c r="J38" s="15">
        <f t="shared" si="2"/>
        <v>99410.853570153122</v>
      </c>
      <c r="K38" s="15">
        <f t="shared" si="3"/>
        <v>5474071.812192169</v>
      </c>
      <c r="L38" s="22">
        <f t="shared" si="5"/>
        <v>55.065132383449239</v>
      </c>
    </row>
    <row r="39" spans="1:12" x14ac:dyDescent="0.25">
      <c r="A39" s="18">
        <v>30</v>
      </c>
      <c r="B39" s="10">
        <v>2</v>
      </c>
      <c r="C39" s="10">
        <v>2757</v>
      </c>
      <c r="D39" s="10">
        <v>2734</v>
      </c>
      <c r="E39" s="19">
        <v>0.5</v>
      </c>
      <c r="F39" s="20">
        <f t="shared" si="0"/>
        <v>7.2846476051720993E-4</v>
      </c>
      <c r="G39" s="20">
        <f t="shared" si="1"/>
        <v>7.2819952667030764E-4</v>
      </c>
      <c r="H39" s="15">
        <f t="shared" si="6"/>
        <v>99410.853570153122</v>
      </c>
      <c r="I39" s="15">
        <f t="shared" si="4"/>
        <v>72.390936515676771</v>
      </c>
      <c r="J39" s="15">
        <f t="shared" si="2"/>
        <v>99374.658101895286</v>
      </c>
      <c r="K39" s="15">
        <f t="shared" si="3"/>
        <v>5374660.958622016</v>
      </c>
      <c r="L39" s="22">
        <f t="shared" si="5"/>
        <v>54.065132383449239</v>
      </c>
    </row>
    <row r="40" spans="1:12" x14ac:dyDescent="0.25">
      <c r="A40" s="18">
        <v>31</v>
      </c>
      <c r="B40" s="10">
        <v>2</v>
      </c>
      <c r="C40" s="10">
        <v>2801</v>
      </c>
      <c r="D40" s="10">
        <v>2769</v>
      </c>
      <c r="E40" s="19">
        <v>0.5</v>
      </c>
      <c r="F40" s="20">
        <f t="shared" si="0"/>
        <v>7.18132854578097E-4</v>
      </c>
      <c r="G40" s="20">
        <f t="shared" si="1"/>
        <v>7.1787508973438635E-4</v>
      </c>
      <c r="H40" s="15">
        <f t="shared" si="6"/>
        <v>99338.462633637449</v>
      </c>
      <c r="I40" s="15">
        <f t="shared" si="4"/>
        <v>71.312607777198465</v>
      </c>
      <c r="J40" s="15">
        <f t="shared" si="2"/>
        <v>99302.806329748841</v>
      </c>
      <c r="K40" s="15">
        <f t="shared" si="3"/>
        <v>5275286.3005201211</v>
      </c>
      <c r="L40" s="22">
        <f t="shared" si="5"/>
        <v>53.104166912422421</v>
      </c>
    </row>
    <row r="41" spans="1:12" x14ac:dyDescent="0.25">
      <c r="A41" s="18">
        <v>32</v>
      </c>
      <c r="B41" s="12">
        <v>0</v>
      </c>
      <c r="C41" s="10">
        <v>3104</v>
      </c>
      <c r="D41" s="10">
        <v>2858</v>
      </c>
      <c r="E41" s="19">
        <v>0.5</v>
      </c>
      <c r="F41" s="20">
        <f t="shared" ref="F41:F72" si="7">B41/((C41+D41)/2)</f>
        <v>0</v>
      </c>
      <c r="G41" s="20">
        <f t="shared" si="1"/>
        <v>0</v>
      </c>
      <c r="H41" s="15">
        <f t="shared" si="6"/>
        <v>99267.150025860246</v>
      </c>
      <c r="I41" s="15">
        <f t="shared" si="4"/>
        <v>0</v>
      </c>
      <c r="J41" s="15">
        <f t="shared" si="2"/>
        <v>99267.150025860246</v>
      </c>
      <c r="K41" s="15">
        <f t="shared" si="3"/>
        <v>5175983.4941903725</v>
      </c>
      <c r="L41" s="22">
        <f t="shared" si="5"/>
        <v>52.141957262215833</v>
      </c>
    </row>
    <row r="42" spans="1:12" x14ac:dyDescent="0.25">
      <c r="A42" s="18">
        <v>33</v>
      </c>
      <c r="B42" s="10">
        <v>1</v>
      </c>
      <c r="C42" s="10">
        <v>3327</v>
      </c>
      <c r="D42" s="10">
        <v>3180</v>
      </c>
      <c r="E42" s="19">
        <v>0.5</v>
      </c>
      <c r="F42" s="20">
        <f t="shared" si="7"/>
        <v>3.0736130321192559E-4</v>
      </c>
      <c r="G42" s="20">
        <f t="shared" si="1"/>
        <v>3.0731407498463427E-4</v>
      </c>
      <c r="H42" s="15">
        <f t="shared" si="6"/>
        <v>99267.150025860246</v>
      </c>
      <c r="I42" s="15">
        <f t="shared" si="4"/>
        <v>30.506192386558155</v>
      </c>
      <c r="J42" s="15">
        <f t="shared" si="2"/>
        <v>99251.896929666967</v>
      </c>
      <c r="K42" s="15">
        <f t="shared" si="3"/>
        <v>5076716.3441645121</v>
      </c>
      <c r="L42" s="22">
        <f t="shared" si="5"/>
        <v>51.141957262215833</v>
      </c>
    </row>
    <row r="43" spans="1:12" x14ac:dyDescent="0.25">
      <c r="A43" s="18">
        <v>34</v>
      </c>
      <c r="B43" s="10">
        <v>2</v>
      </c>
      <c r="C43" s="10">
        <v>3235</v>
      </c>
      <c r="D43" s="10">
        <v>3402</v>
      </c>
      <c r="E43" s="19">
        <v>0.5</v>
      </c>
      <c r="F43" s="20">
        <f t="shared" si="7"/>
        <v>6.0268193460901007E-4</v>
      </c>
      <c r="G43" s="20">
        <f t="shared" si="1"/>
        <v>6.0250037656273537E-4</v>
      </c>
      <c r="H43" s="15">
        <f t="shared" si="6"/>
        <v>99236.643833473689</v>
      </c>
      <c r="I43" s="15">
        <f t="shared" si="4"/>
        <v>59.790115278489949</v>
      </c>
      <c r="J43" s="15">
        <f t="shared" si="2"/>
        <v>99206.748775834436</v>
      </c>
      <c r="K43" s="15">
        <f t="shared" si="3"/>
        <v>4977464.4472348448</v>
      </c>
      <c r="L43" s="22">
        <f t="shared" si="5"/>
        <v>50.157525032662257</v>
      </c>
    </row>
    <row r="44" spans="1:12" x14ac:dyDescent="0.25">
      <c r="A44" s="18">
        <v>35</v>
      </c>
      <c r="B44" s="12">
        <v>0</v>
      </c>
      <c r="C44" s="10">
        <v>3433</v>
      </c>
      <c r="D44" s="10">
        <v>3279</v>
      </c>
      <c r="E44" s="19">
        <v>0.5</v>
      </c>
      <c r="F44" s="20">
        <f t="shared" si="7"/>
        <v>0</v>
      </c>
      <c r="G44" s="20">
        <f t="shared" si="1"/>
        <v>0</v>
      </c>
      <c r="H44" s="15">
        <f t="shared" si="6"/>
        <v>99176.853718195198</v>
      </c>
      <c r="I44" s="15">
        <f t="shared" si="4"/>
        <v>0</v>
      </c>
      <c r="J44" s="15">
        <f t="shared" si="2"/>
        <v>99176.853718195198</v>
      </c>
      <c r="K44" s="15">
        <f t="shared" si="3"/>
        <v>4878257.6984590106</v>
      </c>
      <c r="L44" s="22">
        <f t="shared" si="5"/>
        <v>49.187461747075318</v>
      </c>
    </row>
    <row r="45" spans="1:12" x14ac:dyDescent="0.25">
      <c r="A45" s="18">
        <v>36</v>
      </c>
      <c r="B45" s="10">
        <v>1</v>
      </c>
      <c r="C45" s="10">
        <v>3643</v>
      </c>
      <c r="D45" s="10">
        <v>3437</v>
      </c>
      <c r="E45" s="19">
        <v>0.5</v>
      </c>
      <c r="F45" s="20">
        <f t="shared" si="7"/>
        <v>2.824858757062147E-4</v>
      </c>
      <c r="G45" s="20">
        <f t="shared" si="1"/>
        <v>2.8244598220590313E-4</v>
      </c>
      <c r="H45" s="15">
        <f t="shared" si="6"/>
        <v>99176.853718195198</v>
      </c>
      <c r="I45" s="15">
        <f t="shared" si="4"/>
        <v>28.012103860526818</v>
      </c>
      <c r="J45" s="15">
        <f t="shared" si="2"/>
        <v>99162.847666264934</v>
      </c>
      <c r="K45" s="15">
        <f t="shared" si="3"/>
        <v>4779080.8447408155</v>
      </c>
      <c r="L45" s="22">
        <f t="shared" si="5"/>
        <v>48.187461747075318</v>
      </c>
    </row>
    <row r="46" spans="1:12" x14ac:dyDescent="0.25">
      <c r="A46" s="18">
        <v>37</v>
      </c>
      <c r="B46" s="10">
        <v>1</v>
      </c>
      <c r="C46" s="10">
        <v>3527</v>
      </c>
      <c r="D46" s="10">
        <v>3682</v>
      </c>
      <c r="E46" s="19">
        <v>0.5</v>
      </c>
      <c r="F46" s="20">
        <f t="shared" si="7"/>
        <v>2.7743098904147595E-4</v>
      </c>
      <c r="G46" s="20">
        <f t="shared" si="1"/>
        <v>2.7739251040221914E-4</v>
      </c>
      <c r="H46" s="15">
        <f t="shared" si="6"/>
        <v>99148.841614334669</v>
      </c>
      <c r="I46" s="15">
        <f t="shared" si="4"/>
        <v>27.503146078872309</v>
      </c>
      <c r="J46" s="15">
        <f t="shared" si="2"/>
        <v>99135.090041295232</v>
      </c>
      <c r="K46" s="15">
        <f t="shared" si="3"/>
        <v>4679917.9970745509</v>
      </c>
      <c r="L46" s="22">
        <f t="shared" si="5"/>
        <v>47.200934684424404</v>
      </c>
    </row>
    <row r="47" spans="1:12" x14ac:dyDescent="0.25">
      <c r="A47" s="18">
        <v>38</v>
      </c>
      <c r="B47" s="10">
        <v>2</v>
      </c>
      <c r="C47" s="10">
        <v>3469</v>
      </c>
      <c r="D47" s="10">
        <v>3516</v>
      </c>
      <c r="E47" s="19">
        <v>0.5</v>
      </c>
      <c r="F47" s="20">
        <f t="shared" si="7"/>
        <v>5.7265569076592703E-4</v>
      </c>
      <c r="G47" s="20">
        <f t="shared" si="1"/>
        <v>5.7249177043080005E-4</v>
      </c>
      <c r="H47" s="15">
        <f t="shared" si="6"/>
        <v>99121.338468255795</v>
      </c>
      <c r="I47" s="15">
        <f t="shared" si="4"/>
        <v>56.74615054716233</v>
      </c>
      <c r="J47" s="15">
        <f t="shared" si="2"/>
        <v>99092.965392982223</v>
      </c>
      <c r="K47" s="15">
        <f t="shared" si="3"/>
        <v>4580782.9070332553</v>
      </c>
      <c r="L47" s="22">
        <f t="shared" si="5"/>
        <v>46.213892768410091</v>
      </c>
    </row>
    <row r="48" spans="1:12" x14ac:dyDescent="0.25">
      <c r="A48" s="18">
        <v>39</v>
      </c>
      <c r="B48" s="10">
        <v>3</v>
      </c>
      <c r="C48" s="10">
        <v>3398</v>
      </c>
      <c r="D48" s="10">
        <v>3483</v>
      </c>
      <c r="E48" s="19">
        <v>0.5</v>
      </c>
      <c r="F48" s="20">
        <f t="shared" si="7"/>
        <v>8.7196628397035315E-4</v>
      </c>
      <c r="G48" s="20">
        <f t="shared" si="1"/>
        <v>8.7158628704241722E-4</v>
      </c>
      <c r="H48" s="15">
        <f t="shared" si="6"/>
        <v>99064.592317708637</v>
      </c>
      <c r="I48" s="15">
        <f t="shared" si="4"/>
        <v>86.343340195562433</v>
      </c>
      <c r="J48" s="15">
        <f t="shared" si="2"/>
        <v>99021.420647610867</v>
      </c>
      <c r="K48" s="15">
        <f t="shared" si="3"/>
        <v>4481689.9416402727</v>
      </c>
      <c r="L48" s="22">
        <f t="shared" si="5"/>
        <v>45.24007858697999</v>
      </c>
    </row>
    <row r="49" spans="1:12" x14ac:dyDescent="0.25">
      <c r="A49" s="18">
        <v>40</v>
      </c>
      <c r="B49" s="10">
        <v>3</v>
      </c>
      <c r="C49" s="10">
        <v>3456</v>
      </c>
      <c r="D49" s="10">
        <v>3368</v>
      </c>
      <c r="E49" s="19">
        <v>0.5</v>
      </c>
      <c r="F49" s="20">
        <f t="shared" si="7"/>
        <v>8.7924970691676441E-4</v>
      </c>
      <c r="G49" s="20">
        <f t="shared" si="1"/>
        <v>8.7886333675113524E-4</v>
      </c>
      <c r="H49" s="15">
        <f t="shared" si="6"/>
        <v>98978.248977513082</v>
      </c>
      <c r="I49" s="15">
        <f t="shared" si="4"/>
        <v>86.988354162161784</v>
      </c>
      <c r="J49" s="15">
        <f t="shared" si="2"/>
        <v>98934.754800431998</v>
      </c>
      <c r="K49" s="15">
        <f t="shared" si="3"/>
        <v>4382668.5209926618</v>
      </c>
      <c r="L49" s="22">
        <f t="shared" si="5"/>
        <v>44.279107442973277</v>
      </c>
    </row>
    <row r="50" spans="1:12" x14ac:dyDescent="0.25">
      <c r="A50" s="18">
        <v>41</v>
      </c>
      <c r="B50" s="10">
        <v>5</v>
      </c>
      <c r="C50" s="10">
        <v>3042</v>
      </c>
      <c r="D50" s="10">
        <v>3409</v>
      </c>
      <c r="E50" s="19">
        <v>0.5</v>
      </c>
      <c r="F50" s="20">
        <f t="shared" si="7"/>
        <v>1.5501472639900791E-3</v>
      </c>
      <c r="G50" s="20">
        <f t="shared" si="1"/>
        <v>1.5489467162329614E-3</v>
      </c>
      <c r="H50" s="15">
        <f t="shared" si="6"/>
        <v>98891.260623350914</v>
      </c>
      <c r="I50" s="15">
        <f t="shared" si="4"/>
        <v>153.17729340667736</v>
      </c>
      <c r="J50" s="15">
        <f t="shared" si="2"/>
        <v>98814.671976647573</v>
      </c>
      <c r="K50" s="15">
        <f t="shared" si="3"/>
        <v>4283733.7661922295</v>
      </c>
      <c r="L50" s="22">
        <f t="shared" si="5"/>
        <v>43.317617140181582</v>
      </c>
    </row>
    <row r="51" spans="1:12" x14ac:dyDescent="0.25">
      <c r="A51" s="18">
        <v>42</v>
      </c>
      <c r="B51" s="10">
        <v>3</v>
      </c>
      <c r="C51" s="10">
        <v>2964</v>
      </c>
      <c r="D51" s="10">
        <v>3011</v>
      </c>
      <c r="E51" s="19">
        <v>0.5</v>
      </c>
      <c r="F51" s="20">
        <f t="shared" si="7"/>
        <v>1.0041841004184101E-3</v>
      </c>
      <c r="G51" s="20">
        <f t="shared" si="1"/>
        <v>1.0036801605888257E-3</v>
      </c>
      <c r="H51" s="15">
        <f t="shared" si="6"/>
        <v>98738.083329944231</v>
      </c>
      <c r="I51" s="15">
        <f t="shared" si="4"/>
        <v>99.101455332831279</v>
      </c>
      <c r="J51" s="15">
        <f t="shared" si="2"/>
        <v>98688.532602277817</v>
      </c>
      <c r="K51" s="15">
        <f t="shared" si="3"/>
        <v>4184919.0942155821</v>
      </c>
      <c r="L51" s="22">
        <f t="shared" si="5"/>
        <v>42.384042236582737</v>
      </c>
    </row>
    <row r="52" spans="1:12" x14ac:dyDescent="0.25">
      <c r="A52" s="18">
        <v>43</v>
      </c>
      <c r="B52" s="12">
        <v>0</v>
      </c>
      <c r="C52" s="10">
        <v>2819</v>
      </c>
      <c r="D52" s="10">
        <v>2951</v>
      </c>
      <c r="E52" s="19">
        <v>0.5</v>
      </c>
      <c r="F52" s="20">
        <f t="shared" si="7"/>
        <v>0</v>
      </c>
      <c r="G52" s="20">
        <f t="shared" si="1"/>
        <v>0</v>
      </c>
      <c r="H52" s="15">
        <f t="shared" si="6"/>
        <v>98638.981874611403</v>
      </c>
      <c r="I52" s="15">
        <f t="shared" si="4"/>
        <v>0</v>
      </c>
      <c r="J52" s="15">
        <f t="shared" si="2"/>
        <v>98638.981874611403</v>
      </c>
      <c r="K52" s="15">
        <f t="shared" si="3"/>
        <v>4086230.5616133045</v>
      </c>
      <c r="L52" s="22">
        <f t="shared" si="5"/>
        <v>41.426122654101071</v>
      </c>
    </row>
    <row r="53" spans="1:12" x14ac:dyDescent="0.25">
      <c r="A53" s="18">
        <v>44</v>
      </c>
      <c r="B53" s="10">
        <v>4</v>
      </c>
      <c r="C53" s="10">
        <v>2696</v>
      </c>
      <c r="D53" s="10">
        <v>2784</v>
      </c>
      <c r="E53" s="19">
        <v>0.5</v>
      </c>
      <c r="F53" s="20">
        <f t="shared" si="7"/>
        <v>1.4598540145985401E-3</v>
      </c>
      <c r="G53" s="20">
        <f t="shared" si="1"/>
        <v>1.4587892049598831E-3</v>
      </c>
      <c r="H53" s="15">
        <f t="shared" si="6"/>
        <v>98638.981874611403</v>
      </c>
      <c r="I53" s="15">
        <f t="shared" si="4"/>
        <v>143.89348194691669</v>
      </c>
      <c r="J53" s="15">
        <f t="shared" si="2"/>
        <v>98567.035133637954</v>
      </c>
      <c r="K53" s="15">
        <f t="shared" si="3"/>
        <v>3987591.5797386933</v>
      </c>
      <c r="L53" s="22">
        <f t="shared" si="5"/>
        <v>40.426122654101071</v>
      </c>
    </row>
    <row r="54" spans="1:12" x14ac:dyDescent="0.25">
      <c r="A54" s="18">
        <v>45</v>
      </c>
      <c r="B54" s="10">
        <v>6</v>
      </c>
      <c r="C54" s="10">
        <v>2521</v>
      </c>
      <c r="D54" s="10">
        <v>2694</v>
      </c>
      <c r="E54" s="19">
        <v>0.5</v>
      </c>
      <c r="F54" s="20">
        <f t="shared" si="7"/>
        <v>2.3010546500479385E-3</v>
      </c>
      <c r="G54" s="20">
        <f t="shared" si="1"/>
        <v>2.298410266232522E-3</v>
      </c>
      <c r="H54" s="15">
        <f t="shared" si="6"/>
        <v>98495.088392664489</v>
      </c>
      <c r="I54" s="15">
        <f t="shared" si="4"/>
        <v>226.38212233517979</v>
      </c>
      <c r="J54" s="15">
        <f t="shared" si="2"/>
        <v>98381.89733149689</v>
      </c>
      <c r="K54" s="15">
        <f t="shared" si="3"/>
        <v>3889024.5446050554</v>
      </c>
      <c r="L54" s="22">
        <f t="shared" si="5"/>
        <v>39.484451540374415</v>
      </c>
    </row>
    <row r="55" spans="1:12" x14ac:dyDescent="0.25">
      <c r="A55" s="18">
        <v>46</v>
      </c>
      <c r="B55" s="10">
        <v>5</v>
      </c>
      <c r="C55" s="10">
        <v>2407</v>
      </c>
      <c r="D55" s="10">
        <v>2500</v>
      </c>
      <c r="E55" s="19">
        <v>0.5</v>
      </c>
      <c r="F55" s="20">
        <f t="shared" si="7"/>
        <v>2.0379050336254332E-3</v>
      </c>
      <c r="G55" s="20">
        <f t="shared" si="1"/>
        <v>2.0358306188925082E-3</v>
      </c>
      <c r="H55" s="15">
        <f t="shared" si="6"/>
        <v>98268.706270329305</v>
      </c>
      <c r="I55" s="15">
        <f t="shared" si="4"/>
        <v>200.0584411040906</v>
      </c>
      <c r="J55" s="15">
        <f t="shared" si="2"/>
        <v>98168.677049777252</v>
      </c>
      <c r="K55" s="15">
        <f t="shared" si="3"/>
        <v>3790642.6472735587</v>
      </c>
      <c r="L55" s="22">
        <f t="shared" si="5"/>
        <v>38.574260221212292</v>
      </c>
    </row>
    <row r="56" spans="1:12" x14ac:dyDescent="0.25">
      <c r="A56" s="18">
        <v>47</v>
      </c>
      <c r="B56" s="10">
        <v>3</v>
      </c>
      <c r="C56" s="10">
        <v>2347</v>
      </c>
      <c r="D56" s="10">
        <v>2361</v>
      </c>
      <c r="E56" s="19">
        <v>0.5</v>
      </c>
      <c r="F56" s="20">
        <f t="shared" si="7"/>
        <v>1.2744265080713679E-3</v>
      </c>
      <c r="G56" s="20">
        <f t="shared" si="1"/>
        <v>1.2736149437486733E-3</v>
      </c>
      <c r="H56" s="15">
        <f t="shared" si="6"/>
        <v>98068.647829225214</v>
      </c>
      <c r="I56" s="15">
        <f t="shared" si="4"/>
        <v>124.90169538852713</v>
      </c>
      <c r="J56" s="15">
        <f t="shared" si="2"/>
        <v>98006.196981530942</v>
      </c>
      <c r="K56" s="15">
        <f t="shared" si="3"/>
        <v>3692473.9702237812</v>
      </c>
      <c r="L56" s="22">
        <f t="shared" si="5"/>
        <v>37.651931090696607</v>
      </c>
    </row>
    <row r="57" spans="1:12" x14ac:dyDescent="0.25">
      <c r="A57" s="18">
        <v>48</v>
      </c>
      <c r="B57" s="10">
        <v>5</v>
      </c>
      <c r="C57" s="10">
        <v>2334</v>
      </c>
      <c r="D57" s="10">
        <v>2335</v>
      </c>
      <c r="E57" s="19">
        <v>0.5</v>
      </c>
      <c r="F57" s="20">
        <f t="shared" si="7"/>
        <v>2.1417862497322766E-3</v>
      </c>
      <c r="G57" s="20">
        <f t="shared" si="1"/>
        <v>2.1394950791613176E-3</v>
      </c>
      <c r="H57" s="15">
        <f t="shared" si="6"/>
        <v>97943.746133836685</v>
      </c>
      <c r="I57" s="15">
        <f t="shared" si="4"/>
        <v>209.55016288796892</v>
      </c>
      <c r="J57" s="15">
        <f t="shared" si="2"/>
        <v>97838.971052392691</v>
      </c>
      <c r="K57" s="15">
        <f t="shared" si="3"/>
        <v>3594467.7732422501</v>
      </c>
      <c r="L57" s="22">
        <f t="shared" si="5"/>
        <v>36.699308686136391</v>
      </c>
    </row>
    <row r="58" spans="1:12" x14ac:dyDescent="0.25">
      <c r="A58" s="18">
        <v>49</v>
      </c>
      <c r="B58" s="10">
        <v>7</v>
      </c>
      <c r="C58" s="10">
        <v>2212</v>
      </c>
      <c r="D58" s="10">
        <v>2313</v>
      </c>
      <c r="E58" s="19">
        <v>0.5</v>
      </c>
      <c r="F58" s="20">
        <f t="shared" si="7"/>
        <v>3.0939226519337017E-3</v>
      </c>
      <c r="G58" s="20">
        <f t="shared" si="1"/>
        <v>3.0891438658428951E-3</v>
      </c>
      <c r="H58" s="15">
        <f t="shared" si="6"/>
        <v>97734.195970948713</v>
      </c>
      <c r="I58" s="15">
        <f t="shared" si="4"/>
        <v>301.91499196674363</v>
      </c>
      <c r="J58" s="15">
        <f t="shared" si="2"/>
        <v>97583.238474965343</v>
      </c>
      <c r="K58" s="15">
        <f t="shared" si="3"/>
        <v>3496628.8021898572</v>
      </c>
      <c r="L58" s="22">
        <f t="shared" si="5"/>
        <v>35.776922984348516</v>
      </c>
    </row>
    <row r="59" spans="1:12" x14ac:dyDescent="0.25">
      <c r="A59" s="18">
        <v>50</v>
      </c>
      <c r="B59" s="10">
        <v>3</v>
      </c>
      <c r="C59" s="10">
        <v>2221</v>
      </c>
      <c r="D59" s="10">
        <v>2172</v>
      </c>
      <c r="E59" s="19">
        <v>0.5</v>
      </c>
      <c r="F59" s="20">
        <f t="shared" si="7"/>
        <v>1.3658092419758707E-3</v>
      </c>
      <c r="G59" s="20">
        <f t="shared" si="1"/>
        <v>1.3648771610555049E-3</v>
      </c>
      <c r="H59" s="15">
        <f t="shared" si="6"/>
        <v>97432.280978981973</v>
      </c>
      <c r="I59" s="15">
        <f t="shared" si="4"/>
        <v>132.98309505775518</v>
      </c>
      <c r="J59" s="15">
        <f t="shared" si="2"/>
        <v>97365.789431453086</v>
      </c>
      <c r="K59" s="15">
        <f t="shared" si="3"/>
        <v>3399045.5637148917</v>
      </c>
      <c r="L59" s="22">
        <f t="shared" si="5"/>
        <v>34.886236158713473</v>
      </c>
    </row>
    <row r="60" spans="1:12" x14ac:dyDescent="0.25">
      <c r="A60" s="18">
        <v>51</v>
      </c>
      <c r="B60" s="10">
        <v>6</v>
      </c>
      <c r="C60" s="10">
        <v>2157</v>
      </c>
      <c r="D60" s="10">
        <v>2186</v>
      </c>
      <c r="E60" s="19">
        <v>0.5</v>
      </c>
      <c r="F60" s="20">
        <f t="shared" si="7"/>
        <v>2.7630670043748561E-3</v>
      </c>
      <c r="G60" s="20">
        <f t="shared" si="1"/>
        <v>2.7592550011496897E-3</v>
      </c>
      <c r="H60" s="15">
        <f t="shared" si="6"/>
        <v>97299.297883924213</v>
      </c>
      <c r="I60" s="15">
        <f t="shared" si="4"/>
        <v>268.47357429457128</v>
      </c>
      <c r="J60" s="15">
        <f t="shared" si="2"/>
        <v>97165.061096776917</v>
      </c>
      <c r="K60" s="15">
        <f t="shared" si="3"/>
        <v>3301679.7742834385</v>
      </c>
      <c r="L60" s="22">
        <f t="shared" si="5"/>
        <v>33.933233292415586</v>
      </c>
    </row>
    <row r="61" spans="1:12" x14ac:dyDescent="0.25">
      <c r="A61" s="18">
        <v>52</v>
      </c>
      <c r="B61" s="10">
        <v>4</v>
      </c>
      <c r="C61" s="10">
        <v>2069</v>
      </c>
      <c r="D61" s="10">
        <v>2138</v>
      </c>
      <c r="E61" s="19">
        <v>0.5</v>
      </c>
      <c r="F61" s="20">
        <f t="shared" si="7"/>
        <v>1.9015925837889231E-3</v>
      </c>
      <c r="G61" s="20">
        <f t="shared" si="1"/>
        <v>1.89978627404417E-3</v>
      </c>
      <c r="H61" s="15">
        <f t="shared" si="6"/>
        <v>97030.824309629636</v>
      </c>
      <c r="I61" s="15">
        <f t="shared" si="4"/>
        <v>184.33782818262577</v>
      </c>
      <c r="J61" s="15">
        <f t="shared" si="2"/>
        <v>96938.655395538313</v>
      </c>
      <c r="K61" s="15">
        <f t="shared" si="3"/>
        <v>3204514.7131866617</v>
      </c>
      <c r="L61" s="22">
        <f t="shared" si="5"/>
        <v>33.025739356401985</v>
      </c>
    </row>
    <row r="62" spans="1:12" x14ac:dyDescent="0.25">
      <c r="A62" s="18">
        <v>53</v>
      </c>
      <c r="B62" s="10">
        <v>6</v>
      </c>
      <c r="C62" s="10">
        <v>1975</v>
      </c>
      <c r="D62" s="10">
        <v>2064</v>
      </c>
      <c r="E62" s="19">
        <v>0.5</v>
      </c>
      <c r="F62" s="20">
        <f t="shared" si="7"/>
        <v>2.9710324337707352E-3</v>
      </c>
      <c r="G62" s="20">
        <f t="shared" si="1"/>
        <v>2.9666254635352285E-3</v>
      </c>
      <c r="H62" s="15">
        <f t="shared" si="6"/>
        <v>96846.486481447006</v>
      </c>
      <c r="I62" s="15">
        <f t="shared" si="4"/>
        <v>287.30725284978098</v>
      </c>
      <c r="J62" s="15">
        <f t="shared" si="2"/>
        <v>96702.832855022105</v>
      </c>
      <c r="K62" s="15">
        <f t="shared" si="3"/>
        <v>3107576.0577911232</v>
      </c>
      <c r="L62" s="22">
        <f t="shared" si="5"/>
        <v>32.087648924532175</v>
      </c>
    </row>
    <row r="63" spans="1:12" x14ac:dyDescent="0.25">
      <c r="A63" s="18">
        <v>54</v>
      </c>
      <c r="B63" s="10">
        <v>8</v>
      </c>
      <c r="C63" s="10">
        <v>1997</v>
      </c>
      <c r="D63" s="10">
        <v>1955</v>
      </c>
      <c r="E63" s="19">
        <v>0.5</v>
      </c>
      <c r="F63" s="20">
        <f t="shared" si="7"/>
        <v>4.048582995951417E-3</v>
      </c>
      <c r="G63" s="20">
        <f t="shared" si="1"/>
        <v>4.0404040404040404E-3</v>
      </c>
      <c r="H63" s="15">
        <f t="shared" si="6"/>
        <v>96559.179228597219</v>
      </c>
      <c r="I63" s="15">
        <f t="shared" si="4"/>
        <v>390.13809789332208</v>
      </c>
      <c r="J63" s="15">
        <f t="shared" si="2"/>
        <v>96364.110179650568</v>
      </c>
      <c r="K63" s="15">
        <f t="shared" si="3"/>
        <v>3010873.2249361011</v>
      </c>
      <c r="L63" s="22">
        <f t="shared" si="5"/>
        <v>31.181636474022483</v>
      </c>
    </row>
    <row r="64" spans="1:12" x14ac:dyDescent="0.25">
      <c r="A64" s="18">
        <v>55</v>
      </c>
      <c r="B64" s="10">
        <v>8</v>
      </c>
      <c r="C64" s="10">
        <v>1877</v>
      </c>
      <c r="D64" s="10">
        <v>1986</v>
      </c>
      <c r="E64" s="19">
        <v>0.5</v>
      </c>
      <c r="F64" s="20">
        <f t="shared" si="7"/>
        <v>4.1418586590732595E-3</v>
      </c>
      <c r="G64" s="20">
        <f t="shared" si="1"/>
        <v>4.1332988891759235E-3</v>
      </c>
      <c r="H64" s="15">
        <f t="shared" si="6"/>
        <v>96169.041130703903</v>
      </c>
      <c r="I64" s="15">
        <f t="shared" si="4"/>
        <v>397.49539087865213</v>
      </c>
      <c r="J64" s="15">
        <f t="shared" si="2"/>
        <v>95970.293435264568</v>
      </c>
      <c r="K64" s="15">
        <f t="shared" si="3"/>
        <v>2914509.1147564505</v>
      </c>
      <c r="L64" s="22">
        <f t="shared" si="5"/>
        <v>30.306105587507357</v>
      </c>
    </row>
    <row r="65" spans="1:12" x14ac:dyDescent="0.25">
      <c r="A65" s="18">
        <v>56</v>
      </c>
      <c r="B65" s="10">
        <v>12</v>
      </c>
      <c r="C65" s="10">
        <v>1843</v>
      </c>
      <c r="D65" s="10">
        <v>1850</v>
      </c>
      <c r="E65" s="19">
        <v>0.5</v>
      </c>
      <c r="F65" s="20">
        <f t="shared" si="7"/>
        <v>6.498781478472786E-3</v>
      </c>
      <c r="G65" s="20">
        <f t="shared" si="1"/>
        <v>6.4777327935222669E-3</v>
      </c>
      <c r="H65" s="15">
        <f t="shared" si="6"/>
        <v>95771.545739825247</v>
      </c>
      <c r="I65" s="15">
        <f t="shared" si="4"/>
        <v>620.38248252518372</v>
      </c>
      <c r="J65" s="15">
        <f t="shared" si="2"/>
        <v>95461.354498562665</v>
      </c>
      <c r="K65" s="15">
        <f t="shared" si="3"/>
        <v>2818538.8213211861</v>
      </c>
      <c r="L65" s="22">
        <f t="shared" si="5"/>
        <v>29.429814456353046</v>
      </c>
    </row>
    <row r="66" spans="1:12" x14ac:dyDescent="0.25">
      <c r="A66" s="18">
        <v>57</v>
      </c>
      <c r="B66" s="10">
        <v>6</v>
      </c>
      <c r="C66" s="10">
        <v>1678</v>
      </c>
      <c r="D66" s="10">
        <v>1834</v>
      </c>
      <c r="E66" s="19">
        <v>0.5</v>
      </c>
      <c r="F66" s="20">
        <f t="shared" si="7"/>
        <v>3.4168564920273349E-3</v>
      </c>
      <c r="G66" s="20">
        <f t="shared" si="1"/>
        <v>3.4110289937464471E-3</v>
      </c>
      <c r="H66" s="15">
        <f t="shared" si="6"/>
        <v>95151.163257300068</v>
      </c>
      <c r="I66" s="15">
        <f t="shared" si="4"/>
        <v>324.56337665935217</v>
      </c>
      <c r="J66" s="15">
        <f t="shared" si="2"/>
        <v>94988.881568970392</v>
      </c>
      <c r="K66" s="15">
        <f t="shared" si="3"/>
        <v>2723077.4668226233</v>
      </c>
      <c r="L66" s="22">
        <f t="shared" si="5"/>
        <v>28.618435903501229</v>
      </c>
    </row>
    <row r="67" spans="1:12" x14ac:dyDescent="0.25">
      <c r="A67" s="18">
        <v>58</v>
      </c>
      <c r="B67" s="10">
        <v>10</v>
      </c>
      <c r="C67" s="10">
        <v>1897</v>
      </c>
      <c r="D67" s="10">
        <v>1669</v>
      </c>
      <c r="E67" s="19">
        <v>0.5</v>
      </c>
      <c r="F67" s="20">
        <f t="shared" si="7"/>
        <v>5.6085249579360631E-3</v>
      </c>
      <c r="G67" s="20">
        <f t="shared" si="1"/>
        <v>5.5928411633109631E-3</v>
      </c>
      <c r="H67" s="15">
        <f t="shared" si="6"/>
        <v>94826.599880640715</v>
      </c>
      <c r="I67" s="15">
        <f t="shared" si="4"/>
        <v>530.35011118926582</v>
      </c>
      <c r="J67" s="15">
        <f t="shared" si="2"/>
        <v>94561.424825046081</v>
      </c>
      <c r="K67" s="15">
        <f t="shared" si="3"/>
        <v>2628088.5852536531</v>
      </c>
      <c r="L67" s="22">
        <f t="shared" si="5"/>
        <v>27.714676984745388</v>
      </c>
    </row>
    <row r="68" spans="1:12" x14ac:dyDescent="0.25">
      <c r="A68" s="18">
        <v>59</v>
      </c>
      <c r="B68" s="10">
        <v>10</v>
      </c>
      <c r="C68" s="10">
        <v>1877</v>
      </c>
      <c r="D68" s="10">
        <v>1889</v>
      </c>
      <c r="E68" s="19">
        <v>0.5</v>
      </c>
      <c r="F68" s="20">
        <f t="shared" si="7"/>
        <v>5.3106744556558685E-3</v>
      </c>
      <c r="G68" s="20">
        <f t="shared" si="1"/>
        <v>5.2966101694915252E-3</v>
      </c>
      <c r="H68" s="15">
        <f t="shared" si="6"/>
        <v>94296.249769451446</v>
      </c>
      <c r="I68" s="15">
        <f t="shared" si="4"/>
        <v>499.45047547378942</v>
      </c>
      <c r="J68" s="15">
        <f t="shared" si="2"/>
        <v>94046.52453171456</v>
      </c>
      <c r="K68" s="15">
        <f t="shared" si="3"/>
        <v>2533527.1604286069</v>
      </c>
      <c r="L68" s="22">
        <f t="shared" si="5"/>
        <v>26.867740409856442</v>
      </c>
    </row>
    <row r="69" spans="1:12" x14ac:dyDescent="0.25">
      <c r="A69" s="18">
        <v>60</v>
      </c>
      <c r="B69" s="10">
        <v>9</v>
      </c>
      <c r="C69" s="10">
        <v>1946</v>
      </c>
      <c r="D69" s="10">
        <v>1862</v>
      </c>
      <c r="E69" s="19">
        <v>0.5</v>
      </c>
      <c r="F69" s="20">
        <f t="shared" si="7"/>
        <v>4.7268907563025207E-3</v>
      </c>
      <c r="G69" s="20">
        <f t="shared" si="1"/>
        <v>4.715745349751113E-3</v>
      </c>
      <c r="H69" s="15">
        <f t="shared" si="6"/>
        <v>93796.79929397766</v>
      </c>
      <c r="I69" s="15">
        <f t="shared" si="4"/>
        <v>442.32182009211363</v>
      </c>
      <c r="J69" s="15">
        <f t="shared" si="2"/>
        <v>93575.638383931611</v>
      </c>
      <c r="K69" s="15">
        <f t="shared" si="3"/>
        <v>2439480.6358968923</v>
      </c>
      <c r="L69" s="22">
        <f t="shared" si="5"/>
        <v>26.008143713423301</v>
      </c>
    </row>
    <row r="70" spans="1:12" x14ac:dyDescent="0.25">
      <c r="A70" s="18">
        <v>61</v>
      </c>
      <c r="B70" s="10">
        <v>11</v>
      </c>
      <c r="C70" s="10">
        <v>1909</v>
      </c>
      <c r="D70" s="10">
        <v>1929</v>
      </c>
      <c r="E70" s="19">
        <v>0.5</v>
      </c>
      <c r="F70" s="20">
        <f t="shared" si="7"/>
        <v>5.7321521625846791E-3</v>
      </c>
      <c r="G70" s="20">
        <f t="shared" si="1"/>
        <v>5.715770329955832E-3</v>
      </c>
      <c r="H70" s="15">
        <f t="shared" si="6"/>
        <v>93354.477473885549</v>
      </c>
      <c r="I70" s="15">
        <f t="shared" si="4"/>
        <v>533.59275251376505</v>
      </c>
      <c r="J70" s="15">
        <f t="shared" si="2"/>
        <v>93087.681097628665</v>
      </c>
      <c r="K70" s="15">
        <f t="shared" si="3"/>
        <v>2345904.9975129608</v>
      </c>
      <c r="L70" s="22">
        <f t="shared" si="5"/>
        <v>25.129003567816991</v>
      </c>
    </row>
    <row r="71" spans="1:12" x14ac:dyDescent="0.25">
      <c r="A71" s="18">
        <v>62</v>
      </c>
      <c r="B71" s="10">
        <v>5</v>
      </c>
      <c r="C71" s="10">
        <v>2248</v>
      </c>
      <c r="D71" s="10">
        <v>1892</v>
      </c>
      <c r="E71" s="19">
        <v>0.5</v>
      </c>
      <c r="F71" s="20">
        <f t="shared" si="7"/>
        <v>2.4154589371980675E-3</v>
      </c>
      <c r="G71" s="20">
        <f t="shared" si="1"/>
        <v>2.4125452352231603E-3</v>
      </c>
      <c r="H71" s="15">
        <f t="shared" si="6"/>
        <v>92820.884721371782</v>
      </c>
      <c r="I71" s="15">
        <f t="shared" si="4"/>
        <v>223.93458316374372</v>
      </c>
      <c r="J71" s="15">
        <f t="shared" si="2"/>
        <v>92708.917429789901</v>
      </c>
      <c r="K71" s="15">
        <f t="shared" si="3"/>
        <v>2252817.3164153323</v>
      </c>
      <c r="L71" s="22">
        <f t="shared" si="5"/>
        <v>24.270586551483564</v>
      </c>
    </row>
    <row r="72" spans="1:12" x14ac:dyDescent="0.25">
      <c r="A72" s="18">
        <v>63</v>
      </c>
      <c r="B72" s="10">
        <v>16</v>
      </c>
      <c r="C72" s="10">
        <v>2588</v>
      </c>
      <c r="D72" s="10">
        <v>2249</v>
      </c>
      <c r="E72" s="19">
        <v>0.5</v>
      </c>
      <c r="F72" s="20">
        <f t="shared" si="7"/>
        <v>6.6156708703741986E-3</v>
      </c>
      <c r="G72" s="20">
        <f t="shared" si="1"/>
        <v>6.5938594683700794E-3</v>
      </c>
      <c r="H72" s="15">
        <f t="shared" si="6"/>
        <v>92596.950138208034</v>
      </c>
      <c r="I72" s="15">
        <f t="shared" si="4"/>
        <v>610.57127641101522</v>
      </c>
      <c r="J72" s="15">
        <f t="shared" si="2"/>
        <v>92291.664500002516</v>
      </c>
      <c r="K72" s="15">
        <f t="shared" si="3"/>
        <v>2160108.3989855424</v>
      </c>
      <c r="L72" s="22">
        <f t="shared" si="5"/>
        <v>23.328072855114723</v>
      </c>
    </row>
    <row r="73" spans="1:12" x14ac:dyDescent="0.25">
      <c r="A73" s="18">
        <v>64</v>
      </c>
      <c r="B73" s="10">
        <v>15</v>
      </c>
      <c r="C73" s="10">
        <v>2380</v>
      </c>
      <c r="D73" s="10">
        <v>2570</v>
      </c>
      <c r="E73" s="19">
        <v>0.5</v>
      </c>
      <c r="F73" s="20">
        <f t="shared" ref="F73:F109" si="8">B73/((C73+D73)/2)</f>
        <v>6.0606060606060606E-3</v>
      </c>
      <c r="G73" s="20">
        <f t="shared" ref="G73:G108" si="9">F73/((1+(1-E73)*F73))</f>
        <v>6.0422960725075537E-3</v>
      </c>
      <c r="H73" s="15">
        <f t="shared" si="6"/>
        <v>91986.378861797013</v>
      </c>
      <c r="I73" s="15">
        <f t="shared" si="4"/>
        <v>555.808935720828</v>
      </c>
      <c r="J73" s="15">
        <f t="shared" ref="J73:J108" si="10">H74+I73*E73</f>
        <v>91708.474393936602</v>
      </c>
      <c r="K73" s="15">
        <f t="shared" ref="K73:K97" si="11">K74+J73</f>
        <v>2067816.7344855398</v>
      </c>
      <c r="L73" s="22">
        <f t="shared" si="5"/>
        <v>22.479597088959085</v>
      </c>
    </row>
    <row r="74" spans="1:12" x14ac:dyDescent="0.25">
      <c r="A74" s="18">
        <v>65</v>
      </c>
      <c r="B74" s="10">
        <v>16</v>
      </c>
      <c r="C74" s="10">
        <v>2236</v>
      </c>
      <c r="D74" s="10">
        <v>2367</v>
      </c>
      <c r="E74" s="19">
        <v>0.5</v>
      </c>
      <c r="F74" s="20">
        <f t="shared" si="8"/>
        <v>6.9519878340212901E-3</v>
      </c>
      <c r="G74" s="20">
        <f t="shared" si="9"/>
        <v>6.9279064732626107E-3</v>
      </c>
      <c r="H74" s="15">
        <f t="shared" si="6"/>
        <v>91430.56992607619</v>
      </c>
      <c r="I74" s="15">
        <f t="shared" ref="I74:I108" si="12">H74*G74</f>
        <v>633.42243724495302</v>
      </c>
      <c r="J74" s="15">
        <f t="shared" si="10"/>
        <v>91113.858707453706</v>
      </c>
      <c r="K74" s="15">
        <f t="shared" si="11"/>
        <v>1976108.2600916033</v>
      </c>
      <c r="L74" s="22">
        <f t="shared" ref="L74:L108" si="13">K74/H74</f>
        <v>21.613211660928442</v>
      </c>
    </row>
    <row r="75" spans="1:12" x14ac:dyDescent="0.25">
      <c r="A75" s="18">
        <v>66</v>
      </c>
      <c r="B75" s="10">
        <v>18</v>
      </c>
      <c r="C75" s="10">
        <v>2395</v>
      </c>
      <c r="D75" s="10">
        <v>2218</v>
      </c>
      <c r="E75" s="19">
        <v>0.5</v>
      </c>
      <c r="F75" s="20">
        <f t="shared" si="8"/>
        <v>7.8040320832430086E-3</v>
      </c>
      <c r="G75" s="20">
        <f t="shared" si="9"/>
        <v>7.7736989851004109E-3</v>
      </c>
      <c r="H75" s="15">
        <f t="shared" ref="H75:H108" si="14">H74-I74</f>
        <v>90797.147488831237</v>
      </c>
      <c r="I75" s="15">
        <f t="shared" si="12"/>
        <v>705.82969328393972</v>
      </c>
      <c r="J75" s="15">
        <f t="shared" si="10"/>
        <v>90444.232642189265</v>
      </c>
      <c r="K75" s="15">
        <f t="shared" si="11"/>
        <v>1884994.4013841494</v>
      </c>
      <c r="L75" s="22">
        <f t="shared" si="13"/>
        <v>20.760502433361342</v>
      </c>
    </row>
    <row r="76" spans="1:12" x14ac:dyDescent="0.25">
      <c r="A76" s="18">
        <v>67</v>
      </c>
      <c r="B76" s="10">
        <v>20</v>
      </c>
      <c r="C76" s="10">
        <v>2227</v>
      </c>
      <c r="D76" s="10">
        <v>2379</v>
      </c>
      <c r="E76" s="19">
        <v>0.5</v>
      </c>
      <c r="F76" s="20">
        <f t="shared" si="8"/>
        <v>8.6843247937472869E-3</v>
      </c>
      <c r="G76" s="20">
        <f t="shared" si="9"/>
        <v>8.6467790747946395E-3</v>
      </c>
      <c r="H76" s="15">
        <f t="shared" si="14"/>
        <v>90091.317795547293</v>
      </c>
      <c r="I76" s="15">
        <f t="shared" si="12"/>
        <v>778.9997215352123</v>
      </c>
      <c r="J76" s="15">
        <f t="shared" si="10"/>
        <v>89701.817934779698</v>
      </c>
      <c r="K76" s="15">
        <f t="shared" si="11"/>
        <v>1794550.1687419601</v>
      </c>
      <c r="L76" s="22">
        <f t="shared" si="13"/>
        <v>19.919235423046</v>
      </c>
    </row>
    <row r="77" spans="1:12" x14ac:dyDescent="0.25">
      <c r="A77" s="18">
        <v>68</v>
      </c>
      <c r="B77" s="10">
        <v>23</v>
      </c>
      <c r="C77" s="10">
        <v>2126</v>
      </c>
      <c r="D77" s="10">
        <v>2224</v>
      </c>
      <c r="E77" s="19">
        <v>0.5</v>
      </c>
      <c r="F77" s="20">
        <f t="shared" si="8"/>
        <v>1.0574712643678161E-2</v>
      </c>
      <c r="G77" s="20">
        <f t="shared" si="9"/>
        <v>1.0519094443174021E-2</v>
      </c>
      <c r="H77" s="15">
        <f t="shared" si="14"/>
        <v>89312.318074012088</v>
      </c>
      <c r="I77" s="15">
        <f t="shared" si="12"/>
        <v>939.48470875933128</v>
      </c>
      <c r="J77" s="15">
        <f t="shared" si="10"/>
        <v>88842.575719632412</v>
      </c>
      <c r="K77" s="15">
        <f t="shared" si="11"/>
        <v>1704848.3508071804</v>
      </c>
      <c r="L77" s="22">
        <f t="shared" si="13"/>
        <v>19.088613839295853</v>
      </c>
    </row>
    <row r="78" spans="1:12" x14ac:dyDescent="0.25">
      <c r="A78" s="18">
        <v>69</v>
      </c>
      <c r="B78" s="10">
        <v>22</v>
      </c>
      <c r="C78" s="10">
        <v>1645</v>
      </c>
      <c r="D78" s="10">
        <v>2107</v>
      </c>
      <c r="E78" s="19">
        <v>0.5</v>
      </c>
      <c r="F78" s="20">
        <f t="shared" si="8"/>
        <v>1.1727078891257996E-2</v>
      </c>
      <c r="G78" s="20">
        <f t="shared" si="9"/>
        <v>1.1658717541070483E-2</v>
      </c>
      <c r="H78" s="15">
        <f t="shared" si="14"/>
        <v>88372.833365252751</v>
      </c>
      <c r="I78" s="15">
        <f t="shared" si="12"/>
        <v>1030.3139025095711</v>
      </c>
      <c r="J78" s="15">
        <f t="shared" si="10"/>
        <v>87857.676413997964</v>
      </c>
      <c r="K78" s="15">
        <f t="shared" si="11"/>
        <v>1616005.775087548</v>
      </c>
      <c r="L78" s="22">
        <f t="shared" si="13"/>
        <v>18.286227945283287</v>
      </c>
    </row>
    <row r="79" spans="1:12" x14ac:dyDescent="0.25">
      <c r="A79" s="18">
        <v>70</v>
      </c>
      <c r="B79" s="10">
        <v>12</v>
      </c>
      <c r="C79" s="10">
        <v>1316</v>
      </c>
      <c r="D79" s="10">
        <v>1642</v>
      </c>
      <c r="E79" s="19">
        <v>0.5</v>
      </c>
      <c r="F79" s="20">
        <f t="shared" si="8"/>
        <v>8.1135902636916835E-3</v>
      </c>
      <c r="G79" s="20">
        <f t="shared" si="9"/>
        <v>8.0808080808080808E-3</v>
      </c>
      <c r="H79" s="15">
        <f t="shared" si="14"/>
        <v>87342.519462743177</v>
      </c>
      <c r="I79" s="15">
        <f t="shared" si="12"/>
        <v>705.79813707267215</v>
      </c>
      <c r="J79" s="15">
        <f t="shared" si="10"/>
        <v>86989.620394206839</v>
      </c>
      <c r="K79" s="15">
        <f t="shared" si="11"/>
        <v>1528148.0986735499</v>
      </c>
      <c r="L79" s="22">
        <f t="shared" si="13"/>
        <v>17.496038677077511</v>
      </c>
    </row>
    <row r="80" spans="1:12" x14ac:dyDescent="0.25">
      <c r="A80" s="18">
        <v>71</v>
      </c>
      <c r="B80" s="10">
        <v>17</v>
      </c>
      <c r="C80" s="10">
        <v>1665</v>
      </c>
      <c r="D80" s="10">
        <v>1308</v>
      </c>
      <c r="E80" s="19">
        <v>0.5</v>
      </c>
      <c r="F80" s="20">
        <f t="shared" si="8"/>
        <v>1.1436259670366633E-2</v>
      </c>
      <c r="G80" s="20">
        <f t="shared" si="9"/>
        <v>1.1371237458193979E-2</v>
      </c>
      <c r="H80" s="15">
        <f t="shared" si="14"/>
        <v>86636.7213256705</v>
      </c>
      <c r="I80" s="15">
        <f t="shared" si="12"/>
        <v>985.16673079357747</v>
      </c>
      <c r="J80" s="15">
        <f t="shared" si="10"/>
        <v>86144.137960273714</v>
      </c>
      <c r="K80" s="15">
        <f t="shared" si="11"/>
        <v>1441158.4782793431</v>
      </c>
      <c r="L80" s="22">
        <f t="shared" si="13"/>
        <v>16.634499277298104</v>
      </c>
    </row>
    <row r="81" spans="1:12" x14ac:dyDescent="0.25">
      <c r="A81" s="18">
        <v>72</v>
      </c>
      <c r="B81" s="10">
        <v>23</v>
      </c>
      <c r="C81" s="10">
        <v>954</v>
      </c>
      <c r="D81" s="10">
        <v>1636</v>
      </c>
      <c r="E81" s="19">
        <v>0.5</v>
      </c>
      <c r="F81" s="20">
        <f t="shared" si="8"/>
        <v>1.7760617760617759E-2</v>
      </c>
      <c r="G81" s="20">
        <f t="shared" si="9"/>
        <v>1.7604286261002678E-2</v>
      </c>
      <c r="H81" s="15">
        <f t="shared" si="14"/>
        <v>85651.554594876929</v>
      </c>
      <c r="I81" s="15">
        <f t="shared" si="12"/>
        <v>1507.8344857881127</v>
      </c>
      <c r="J81" s="15">
        <f t="shared" si="10"/>
        <v>84897.637351982863</v>
      </c>
      <c r="K81" s="15">
        <f t="shared" si="11"/>
        <v>1355014.3403190693</v>
      </c>
      <c r="L81" s="22">
        <f t="shared" si="13"/>
        <v>15.820078768308973</v>
      </c>
    </row>
    <row r="82" spans="1:12" x14ac:dyDescent="0.25">
      <c r="A82" s="18">
        <v>73</v>
      </c>
      <c r="B82" s="10">
        <v>11</v>
      </c>
      <c r="C82" s="10">
        <v>1079</v>
      </c>
      <c r="D82" s="10">
        <v>947</v>
      </c>
      <c r="E82" s="19">
        <v>0.5</v>
      </c>
      <c r="F82" s="20">
        <f t="shared" si="8"/>
        <v>1.085883514313919E-2</v>
      </c>
      <c r="G82" s="20">
        <f t="shared" si="9"/>
        <v>1.0800196367206676E-2</v>
      </c>
      <c r="H82" s="15">
        <f t="shared" si="14"/>
        <v>84143.720109088812</v>
      </c>
      <c r="I82" s="15">
        <f t="shared" si="12"/>
        <v>908.76870024543632</v>
      </c>
      <c r="J82" s="15">
        <f t="shared" si="10"/>
        <v>83689.335758966103</v>
      </c>
      <c r="K82" s="15">
        <f t="shared" si="11"/>
        <v>1270116.7029670866</v>
      </c>
      <c r="L82" s="22">
        <f t="shared" si="13"/>
        <v>15.094610760261531</v>
      </c>
    </row>
    <row r="83" spans="1:12" x14ac:dyDescent="0.25">
      <c r="A83" s="18">
        <v>74</v>
      </c>
      <c r="B83" s="10">
        <v>25</v>
      </c>
      <c r="C83" s="10">
        <v>1143</v>
      </c>
      <c r="D83" s="10">
        <v>1062</v>
      </c>
      <c r="E83" s="19">
        <v>0.5</v>
      </c>
      <c r="F83" s="20">
        <f t="shared" si="8"/>
        <v>2.2675736961451247E-2</v>
      </c>
      <c r="G83" s="20">
        <f t="shared" si="9"/>
        <v>2.2421524663677129E-2</v>
      </c>
      <c r="H83" s="15">
        <f t="shared" si="14"/>
        <v>83234.951408843379</v>
      </c>
      <c r="I83" s="15">
        <f t="shared" si="12"/>
        <v>1866.2545158933492</v>
      </c>
      <c r="J83" s="15">
        <f t="shared" si="10"/>
        <v>82301.824150896704</v>
      </c>
      <c r="K83" s="15">
        <f t="shared" si="11"/>
        <v>1186427.3672081204</v>
      </c>
      <c r="L83" s="22">
        <f t="shared" si="13"/>
        <v>14.253956386428158</v>
      </c>
    </row>
    <row r="84" spans="1:12" x14ac:dyDescent="0.25">
      <c r="A84" s="18">
        <v>75</v>
      </c>
      <c r="B84" s="10">
        <v>17</v>
      </c>
      <c r="C84" s="10">
        <v>1070</v>
      </c>
      <c r="D84" s="10">
        <v>1126</v>
      </c>
      <c r="E84" s="19">
        <v>0.5</v>
      </c>
      <c r="F84" s="20">
        <f t="shared" si="8"/>
        <v>1.5482695810564663E-2</v>
      </c>
      <c r="G84" s="20">
        <f t="shared" si="9"/>
        <v>1.5363759602349751E-2</v>
      </c>
      <c r="H84" s="15">
        <f t="shared" si="14"/>
        <v>81368.696892950029</v>
      </c>
      <c r="I84" s="15">
        <f t="shared" si="12"/>
        <v>1250.1290982197474</v>
      </c>
      <c r="J84" s="15">
        <f t="shared" si="10"/>
        <v>80743.632343840145</v>
      </c>
      <c r="K84" s="15">
        <f t="shared" si="11"/>
        <v>1104125.5430572238</v>
      </c>
      <c r="L84" s="22">
        <f t="shared" si="13"/>
        <v>13.569414101713207</v>
      </c>
    </row>
    <row r="85" spans="1:12" x14ac:dyDescent="0.25">
      <c r="A85" s="18">
        <v>76</v>
      </c>
      <c r="B85" s="10">
        <v>25</v>
      </c>
      <c r="C85" s="10">
        <v>987</v>
      </c>
      <c r="D85" s="10">
        <v>1053</v>
      </c>
      <c r="E85" s="19">
        <v>0.5</v>
      </c>
      <c r="F85" s="20">
        <f t="shared" si="8"/>
        <v>2.4509803921568627E-2</v>
      </c>
      <c r="G85" s="20">
        <f t="shared" si="9"/>
        <v>2.4213075060532687E-2</v>
      </c>
      <c r="H85" s="15">
        <f t="shared" si="14"/>
        <v>80118.567794730276</v>
      </c>
      <c r="I85" s="15">
        <f t="shared" si="12"/>
        <v>1939.916895756181</v>
      </c>
      <c r="J85" s="15">
        <f t="shared" si="10"/>
        <v>79148.609346852187</v>
      </c>
      <c r="K85" s="15">
        <f t="shared" si="11"/>
        <v>1023381.9107133836</v>
      </c>
      <c r="L85" s="22">
        <f t="shared" si="13"/>
        <v>12.773342545705061</v>
      </c>
    </row>
    <row r="86" spans="1:12" x14ac:dyDescent="0.25">
      <c r="A86" s="18">
        <v>77</v>
      </c>
      <c r="B86" s="10">
        <v>24</v>
      </c>
      <c r="C86" s="10">
        <v>902</v>
      </c>
      <c r="D86" s="10">
        <v>964</v>
      </c>
      <c r="E86" s="19">
        <v>0.5</v>
      </c>
      <c r="F86" s="20">
        <f t="shared" si="8"/>
        <v>2.5723472668810289E-2</v>
      </c>
      <c r="G86" s="20">
        <f t="shared" si="9"/>
        <v>2.5396825396825393E-2</v>
      </c>
      <c r="H86" s="15">
        <f t="shared" si="14"/>
        <v>78178.650898974098</v>
      </c>
      <c r="I86" s="15">
        <f t="shared" si="12"/>
        <v>1985.4895466406117</v>
      </c>
      <c r="J86" s="15">
        <f t="shared" si="10"/>
        <v>77185.906125653783</v>
      </c>
      <c r="K86" s="15">
        <f t="shared" si="11"/>
        <v>944233.30136653141</v>
      </c>
      <c r="L86" s="22">
        <f t="shared" si="13"/>
        <v>12.077891988526527</v>
      </c>
    </row>
    <row r="87" spans="1:12" x14ac:dyDescent="0.25">
      <c r="A87" s="18">
        <v>78</v>
      </c>
      <c r="B87" s="10">
        <v>19</v>
      </c>
      <c r="C87" s="10">
        <v>883</v>
      </c>
      <c r="D87" s="10">
        <v>894</v>
      </c>
      <c r="E87" s="19">
        <v>0.5</v>
      </c>
      <c r="F87" s="20">
        <f t="shared" si="8"/>
        <v>2.1384355655599326E-2</v>
      </c>
      <c r="G87" s="20">
        <f t="shared" si="9"/>
        <v>2.1158129175946547E-2</v>
      </c>
      <c r="H87" s="15">
        <f t="shared" si="14"/>
        <v>76193.161352333482</v>
      </c>
      <c r="I87" s="15">
        <f t="shared" si="12"/>
        <v>1612.1047502164099</v>
      </c>
      <c r="J87" s="15">
        <f t="shared" si="10"/>
        <v>75387.108977225274</v>
      </c>
      <c r="K87" s="15">
        <f t="shared" si="11"/>
        <v>867047.39524087764</v>
      </c>
      <c r="L87" s="22">
        <f t="shared" si="13"/>
        <v>11.379596014286177</v>
      </c>
    </row>
    <row r="88" spans="1:12" x14ac:dyDescent="0.25">
      <c r="A88" s="18">
        <v>79</v>
      </c>
      <c r="B88" s="10">
        <v>24</v>
      </c>
      <c r="C88" s="10">
        <v>829</v>
      </c>
      <c r="D88" s="10">
        <v>869</v>
      </c>
      <c r="E88" s="19">
        <v>0.5</v>
      </c>
      <c r="F88" s="20">
        <f t="shared" si="8"/>
        <v>2.8268551236749116E-2</v>
      </c>
      <c r="G88" s="20">
        <f t="shared" si="9"/>
        <v>2.787456445993031E-2</v>
      </c>
      <c r="H88" s="15">
        <f t="shared" si="14"/>
        <v>74581.056602117067</v>
      </c>
      <c r="I88" s="15">
        <f t="shared" si="12"/>
        <v>2078.914469745423</v>
      </c>
      <c r="J88" s="15">
        <f t="shared" si="10"/>
        <v>73541.599367244358</v>
      </c>
      <c r="K88" s="15">
        <f t="shared" si="11"/>
        <v>791660.28626365238</v>
      </c>
      <c r="L88" s="22">
        <f t="shared" si="13"/>
        <v>10.614763618690542</v>
      </c>
    </row>
    <row r="89" spans="1:12" x14ac:dyDescent="0.25">
      <c r="A89" s="18">
        <v>80</v>
      </c>
      <c r="B89" s="10">
        <v>31</v>
      </c>
      <c r="C89" s="10">
        <v>678</v>
      </c>
      <c r="D89" s="10">
        <v>793</v>
      </c>
      <c r="E89" s="19">
        <v>0.5</v>
      </c>
      <c r="F89" s="20">
        <f t="shared" si="8"/>
        <v>4.2148198504418762E-2</v>
      </c>
      <c r="G89" s="20">
        <f t="shared" si="9"/>
        <v>4.1278295605858856E-2</v>
      </c>
      <c r="H89" s="15">
        <f t="shared" si="14"/>
        <v>72502.142132371649</v>
      </c>
      <c r="I89" s="15">
        <f t="shared" si="12"/>
        <v>2992.7648549980308</v>
      </c>
      <c r="J89" s="15">
        <f t="shared" si="10"/>
        <v>71005.759704872631</v>
      </c>
      <c r="K89" s="15">
        <f t="shared" si="11"/>
        <v>718118.68689640798</v>
      </c>
      <c r="L89" s="22">
        <f t="shared" si="13"/>
        <v>9.9047926830257538</v>
      </c>
    </row>
    <row r="90" spans="1:12" x14ac:dyDescent="0.25">
      <c r="A90" s="18">
        <v>81</v>
      </c>
      <c r="B90" s="10">
        <v>30</v>
      </c>
      <c r="C90" s="10">
        <v>657</v>
      </c>
      <c r="D90" s="10">
        <v>654</v>
      </c>
      <c r="E90" s="19">
        <v>0.5</v>
      </c>
      <c r="F90" s="20">
        <f t="shared" si="8"/>
        <v>4.5766590389016017E-2</v>
      </c>
      <c r="G90" s="20">
        <f t="shared" si="9"/>
        <v>4.4742729306487698E-2</v>
      </c>
      <c r="H90" s="15">
        <f t="shared" si="14"/>
        <v>69509.377277373613</v>
      </c>
      <c r="I90" s="15">
        <f t="shared" si="12"/>
        <v>3110.0392517840546</v>
      </c>
      <c r="J90" s="15">
        <f t="shared" si="10"/>
        <v>67954.357651481594</v>
      </c>
      <c r="K90" s="15">
        <f t="shared" si="11"/>
        <v>647112.92719153536</v>
      </c>
      <c r="L90" s="22">
        <f t="shared" si="13"/>
        <v>9.3097212568782535</v>
      </c>
    </row>
    <row r="91" spans="1:12" x14ac:dyDescent="0.25">
      <c r="A91" s="18">
        <v>82</v>
      </c>
      <c r="B91" s="10">
        <v>23</v>
      </c>
      <c r="C91" s="10">
        <v>578</v>
      </c>
      <c r="D91" s="10">
        <v>633</v>
      </c>
      <c r="E91" s="19">
        <v>0.5</v>
      </c>
      <c r="F91" s="20">
        <f t="shared" si="8"/>
        <v>3.7985136251032205E-2</v>
      </c>
      <c r="G91" s="20">
        <f t="shared" si="9"/>
        <v>3.7277147487844407E-2</v>
      </c>
      <c r="H91" s="15">
        <f t="shared" si="14"/>
        <v>66399.338025589561</v>
      </c>
      <c r="I91" s="15">
        <f t="shared" si="12"/>
        <v>2475.1779166751376</v>
      </c>
      <c r="J91" s="15">
        <f t="shared" si="10"/>
        <v>65161.749067251993</v>
      </c>
      <c r="K91" s="15">
        <f t="shared" si="11"/>
        <v>579158.56954005372</v>
      </c>
      <c r="L91" s="22">
        <f t="shared" si="13"/>
        <v>8.7223545710177479</v>
      </c>
    </row>
    <row r="92" spans="1:12" x14ac:dyDescent="0.25">
      <c r="A92" s="18">
        <v>83</v>
      </c>
      <c r="B92" s="10">
        <v>26</v>
      </c>
      <c r="C92" s="10">
        <v>585</v>
      </c>
      <c r="D92" s="10">
        <v>565</v>
      </c>
      <c r="E92" s="19">
        <v>0.5</v>
      </c>
      <c r="F92" s="20">
        <f t="shared" si="8"/>
        <v>4.5217391304347827E-2</v>
      </c>
      <c r="G92" s="20">
        <f t="shared" si="9"/>
        <v>4.4217687074829939E-2</v>
      </c>
      <c r="H92" s="15">
        <f t="shared" si="14"/>
        <v>63924.160108914424</v>
      </c>
      <c r="I92" s="15">
        <f t="shared" si="12"/>
        <v>2826.5785082173052</v>
      </c>
      <c r="J92" s="15">
        <f t="shared" si="10"/>
        <v>62510.870854805777</v>
      </c>
      <c r="K92" s="15">
        <f t="shared" si="11"/>
        <v>513996.82047280169</v>
      </c>
      <c r="L92" s="22">
        <f t="shared" si="13"/>
        <v>8.0407285695588389</v>
      </c>
    </row>
    <row r="93" spans="1:12" x14ac:dyDescent="0.25">
      <c r="A93" s="18">
        <v>84</v>
      </c>
      <c r="B93" s="10">
        <v>40</v>
      </c>
      <c r="C93" s="10">
        <v>482</v>
      </c>
      <c r="D93" s="10">
        <v>548</v>
      </c>
      <c r="E93" s="19">
        <v>0.5</v>
      </c>
      <c r="F93" s="20">
        <f t="shared" si="8"/>
        <v>7.7669902912621352E-2</v>
      </c>
      <c r="G93" s="20">
        <f t="shared" si="9"/>
        <v>7.476635514018691E-2</v>
      </c>
      <c r="H93" s="15">
        <f t="shared" si="14"/>
        <v>61097.581600697122</v>
      </c>
      <c r="I93" s="15">
        <f t="shared" si="12"/>
        <v>4568.04348416427</v>
      </c>
      <c r="J93" s="15">
        <f t="shared" si="10"/>
        <v>58813.559858614986</v>
      </c>
      <c r="K93" s="15">
        <f t="shared" si="11"/>
        <v>451485.94961799594</v>
      </c>
      <c r="L93" s="22">
        <f t="shared" si="13"/>
        <v>7.3895878983996397</v>
      </c>
    </row>
    <row r="94" spans="1:12" x14ac:dyDescent="0.25">
      <c r="A94" s="18">
        <v>85</v>
      </c>
      <c r="B94" s="10">
        <v>34</v>
      </c>
      <c r="C94" s="10">
        <v>448</v>
      </c>
      <c r="D94" s="10">
        <v>453</v>
      </c>
      <c r="E94" s="19">
        <v>0.5</v>
      </c>
      <c r="F94" s="20">
        <f t="shared" si="8"/>
        <v>7.5471698113207544E-2</v>
      </c>
      <c r="G94" s="20">
        <f t="shared" si="9"/>
        <v>7.2727272727272724E-2</v>
      </c>
      <c r="H94" s="15">
        <f t="shared" si="14"/>
        <v>56529.538116532851</v>
      </c>
      <c r="I94" s="15">
        <f t="shared" si="12"/>
        <v>4111.2391357478436</v>
      </c>
      <c r="J94" s="15">
        <f t="shared" si="10"/>
        <v>54473.918548658934</v>
      </c>
      <c r="K94" s="15">
        <f t="shared" si="11"/>
        <v>392672.38975938095</v>
      </c>
      <c r="L94" s="22">
        <f t="shared" si="13"/>
        <v>6.9463222740278932</v>
      </c>
    </row>
    <row r="95" spans="1:12" x14ac:dyDescent="0.25">
      <c r="A95" s="18">
        <v>86</v>
      </c>
      <c r="B95" s="10">
        <v>29</v>
      </c>
      <c r="C95" s="10">
        <v>396</v>
      </c>
      <c r="D95" s="10">
        <v>415</v>
      </c>
      <c r="E95" s="19">
        <v>0.5</v>
      </c>
      <c r="F95" s="20">
        <f t="shared" si="8"/>
        <v>7.1516646115906288E-2</v>
      </c>
      <c r="G95" s="20">
        <f t="shared" si="9"/>
        <v>6.9047619047619038E-2</v>
      </c>
      <c r="H95" s="15">
        <f t="shared" si="14"/>
        <v>52418.29898078501</v>
      </c>
      <c r="I95" s="15">
        <f t="shared" si="12"/>
        <v>3619.3587391494407</v>
      </c>
      <c r="J95" s="15">
        <f t="shared" si="10"/>
        <v>50608.619611210284</v>
      </c>
      <c r="K95" s="15">
        <f t="shared" si="11"/>
        <v>338198.471210722</v>
      </c>
      <c r="L95" s="22">
        <f t="shared" si="13"/>
        <v>6.4519161778732173</v>
      </c>
    </row>
    <row r="96" spans="1:12" x14ac:dyDescent="0.25">
      <c r="A96" s="18">
        <v>87</v>
      </c>
      <c r="B96" s="10">
        <v>36</v>
      </c>
      <c r="C96" s="10">
        <v>311</v>
      </c>
      <c r="D96" s="10">
        <v>370</v>
      </c>
      <c r="E96" s="19">
        <v>0.5</v>
      </c>
      <c r="F96" s="20">
        <f t="shared" si="8"/>
        <v>0.10572687224669604</v>
      </c>
      <c r="G96" s="20">
        <f t="shared" si="9"/>
        <v>0.10041841004184102</v>
      </c>
      <c r="H96" s="15">
        <f t="shared" si="14"/>
        <v>48798.940241635566</v>
      </c>
      <c r="I96" s="15">
        <f t="shared" si="12"/>
        <v>4900.3119907918563</v>
      </c>
      <c r="J96" s="15">
        <f t="shared" si="10"/>
        <v>46348.784246239637</v>
      </c>
      <c r="K96" s="15">
        <f t="shared" si="11"/>
        <v>287589.85159951169</v>
      </c>
      <c r="L96" s="22">
        <f t="shared" si="13"/>
        <v>5.8933626463088267</v>
      </c>
    </row>
    <row r="97" spans="1:12" x14ac:dyDescent="0.25">
      <c r="A97" s="18">
        <v>88</v>
      </c>
      <c r="B97" s="10">
        <v>25</v>
      </c>
      <c r="C97" s="10">
        <v>293</v>
      </c>
      <c r="D97" s="10">
        <v>286</v>
      </c>
      <c r="E97" s="19">
        <v>0.5</v>
      </c>
      <c r="F97" s="20">
        <f t="shared" si="8"/>
        <v>8.6355785837651119E-2</v>
      </c>
      <c r="G97" s="20">
        <f t="shared" si="9"/>
        <v>8.2781456953642377E-2</v>
      </c>
      <c r="H97" s="15">
        <f t="shared" si="14"/>
        <v>43898.628250843707</v>
      </c>
      <c r="I97" s="15">
        <f t="shared" si="12"/>
        <v>3633.9924048711673</v>
      </c>
      <c r="J97" s="15">
        <f t="shared" si="10"/>
        <v>42081.632048408123</v>
      </c>
      <c r="K97" s="15">
        <f t="shared" si="11"/>
        <v>241241.06735327202</v>
      </c>
      <c r="L97" s="22">
        <f t="shared" si="13"/>
        <v>5.4954124300828351</v>
      </c>
    </row>
    <row r="98" spans="1:12" x14ac:dyDescent="0.25">
      <c r="A98" s="18">
        <v>89</v>
      </c>
      <c r="B98" s="10">
        <v>32</v>
      </c>
      <c r="C98" s="10">
        <v>264</v>
      </c>
      <c r="D98" s="10">
        <v>257</v>
      </c>
      <c r="E98" s="19">
        <v>0.5</v>
      </c>
      <c r="F98" s="20">
        <f t="shared" si="8"/>
        <v>0.12284069097888675</v>
      </c>
      <c r="G98" s="20">
        <f t="shared" si="9"/>
        <v>0.11573236889692587</v>
      </c>
      <c r="H98" s="15">
        <f t="shared" si="14"/>
        <v>40264.635845972538</v>
      </c>
      <c r="I98" s="15">
        <f t="shared" si="12"/>
        <v>4659.9216892264785</v>
      </c>
      <c r="J98" s="15">
        <f t="shared" si="10"/>
        <v>37934.675001359297</v>
      </c>
      <c r="K98" s="15">
        <f>K99+J98</f>
        <v>199159.4353048639</v>
      </c>
      <c r="L98" s="22">
        <f t="shared" si="13"/>
        <v>4.9462619273827304</v>
      </c>
    </row>
    <row r="99" spans="1:12" x14ac:dyDescent="0.25">
      <c r="A99" s="18">
        <v>90</v>
      </c>
      <c r="B99" s="10">
        <v>39</v>
      </c>
      <c r="C99" s="10">
        <v>238</v>
      </c>
      <c r="D99" s="10">
        <v>235</v>
      </c>
      <c r="E99" s="23">
        <v>0.5</v>
      </c>
      <c r="F99" s="24">
        <f t="shared" si="8"/>
        <v>0.16490486257928119</v>
      </c>
      <c r="G99" s="24">
        <f t="shared" si="9"/>
        <v>0.15234375</v>
      </c>
      <c r="H99" s="25">
        <f t="shared" si="14"/>
        <v>35604.714156746057</v>
      </c>
      <c r="I99" s="25">
        <f t="shared" si="12"/>
        <v>5424.1556723167823</v>
      </c>
      <c r="J99" s="25">
        <f t="shared" si="10"/>
        <v>32892.63632058767</v>
      </c>
      <c r="K99" s="25">
        <f t="shared" ref="K99:K108" si="15">K100+J99</f>
        <v>161224.76030350459</v>
      </c>
      <c r="L99" s="26">
        <f t="shared" si="13"/>
        <v>4.5281857788193252</v>
      </c>
    </row>
    <row r="100" spans="1:12" x14ac:dyDescent="0.25">
      <c r="A100" s="18">
        <v>91</v>
      </c>
      <c r="B100" s="10">
        <v>34</v>
      </c>
      <c r="C100" s="10">
        <v>160</v>
      </c>
      <c r="D100" s="10">
        <v>201</v>
      </c>
      <c r="E100" s="23">
        <v>0.5</v>
      </c>
      <c r="F100" s="24">
        <f t="shared" si="8"/>
        <v>0.18836565096952909</v>
      </c>
      <c r="G100" s="24">
        <f t="shared" si="9"/>
        <v>0.17215189873417722</v>
      </c>
      <c r="H100" s="25">
        <f t="shared" si="14"/>
        <v>30180.558484429275</v>
      </c>
      <c r="I100" s="25">
        <f t="shared" si="12"/>
        <v>5195.6404479523817</v>
      </c>
      <c r="J100" s="25">
        <f t="shared" si="10"/>
        <v>27582.738260453087</v>
      </c>
      <c r="K100" s="25">
        <f t="shared" si="15"/>
        <v>128332.12398291691</v>
      </c>
      <c r="L100" s="26">
        <f t="shared" si="13"/>
        <v>4.252145434920493</v>
      </c>
    </row>
    <row r="101" spans="1:12" x14ac:dyDescent="0.25">
      <c r="A101" s="18">
        <v>92</v>
      </c>
      <c r="B101" s="10">
        <v>24</v>
      </c>
      <c r="C101" s="10">
        <v>121</v>
      </c>
      <c r="D101" s="10">
        <v>140</v>
      </c>
      <c r="E101" s="23">
        <v>0.5</v>
      </c>
      <c r="F101" s="24">
        <f t="shared" si="8"/>
        <v>0.18390804597701149</v>
      </c>
      <c r="G101" s="24">
        <f t="shared" si="9"/>
        <v>0.16842105263157897</v>
      </c>
      <c r="H101" s="25">
        <f t="shared" si="14"/>
        <v>24984.918036476894</v>
      </c>
      <c r="I101" s="25">
        <f t="shared" si="12"/>
        <v>4207.9861956171617</v>
      </c>
      <c r="J101" s="25">
        <f t="shared" si="10"/>
        <v>22880.924938668311</v>
      </c>
      <c r="K101" s="25">
        <f t="shared" si="15"/>
        <v>100749.38572246382</v>
      </c>
      <c r="L101" s="26">
        <f t="shared" si="13"/>
        <v>4.0324080941700151</v>
      </c>
    </row>
    <row r="102" spans="1:12" x14ac:dyDescent="0.25">
      <c r="A102" s="18">
        <v>93</v>
      </c>
      <c r="B102" s="10">
        <v>18</v>
      </c>
      <c r="C102" s="10">
        <v>104</v>
      </c>
      <c r="D102" s="10">
        <v>104</v>
      </c>
      <c r="E102" s="23">
        <v>0.5</v>
      </c>
      <c r="F102" s="24">
        <f t="shared" si="8"/>
        <v>0.17307692307692307</v>
      </c>
      <c r="G102" s="24">
        <f t="shared" si="9"/>
        <v>0.15929203539823009</v>
      </c>
      <c r="H102" s="25">
        <f t="shared" si="14"/>
        <v>20776.931840859732</v>
      </c>
      <c r="I102" s="25">
        <f t="shared" si="12"/>
        <v>3309.599762260842</v>
      </c>
      <c r="J102" s="25">
        <f t="shared" si="10"/>
        <v>19122.131959729311</v>
      </c>
      <c r="K102" s="25">
        <f t="shared" si="15"/>
        <v>77868.460783795512</v>
      </c>
      <c r="L102" s="26">
        <f t="shared" si="13"/>
        <v>3.7478325183057146</v>
      </c>
    </row>
    <row r="103" spans="1:12" x14ac:dyDescent="0.25">
      <c r="A103" s="18">
        <v>94</v>
      </c>
      <c r="B103" s="10">
        <v>25</v>
      </c>
      <c r="C103" s="10">
        <v>75</v>
      </c>
      <c r="D103" s="10">
        <v>86</v>
      </c>
      <c r="E103" s="23">
        <v>0.5</v>
      </c>
      <c r="F103" s="24">
        <f t="shared" si="8"/>
        <v>0.3105590062111801</v>
      </c>
      <c r="G103" s="24">
        <f t="shared" si="9"/>
        <v>0.26881720430107525</v>
      </c>
      <c r="H103" s="25">
        <f t="shared" si="14"/>
        <v>17467.332078598891</v>
      </c>
      <c r="I103" s="25">
        <f t="shared" si="12"/>
        <v>4695.5193759674439</v>
      </c>
      <c r="J103" s="25">
        <f t="shared" si="10"/>
        <v>15119.572390615169</v>
      </c>
      <c r="K103" s="25">
        <f t="shared" si="15"/>
        <v>58746.3288240662</v>
      </c>
      <c r="L103" s="26">
        <f t="shared" si="13"/>
        <v>3.3632113112478494</v>
      </c>
    </row>
    <row r="104" spans="1:12" x14ac:dyDescent="0.25">
      <c r="A104" s="18">
        <v>95</v>
      </c>
      <c r="B104" s="10">
        <v>16</v>
      </c>
      <c r="C104" s="10">
        <v>53</v>
      </c>
      <c r="D104" s="10">
        <v>57</v>
      </c>
      <c r="E104" s="23">
        <v>0.5</v>
      </c>
      <c r="F104" s="24">
        <f t="shared" si="8"/>
        <v>0.29090909090909089</v>
      </c>
      <c r="G104" s="24">
        <f t="shared" si="9"/>
        <v>0.25396825396825395</v>
      </c>
      <c r="H104" s="25">
        <f t="shared" si="14"/>
        <v>12771.812702631447</v>
      </c>
      <c r="I104" s="25">
        <f t="shared" si="12"/>
        <v>3243.6349720968751</v>
      </c>
      <c r="J104" s="25">
        <f t="shared" si="10"/>
        <v>11149.995216583009</v>
      </c>
      <c r="K104" s="25">
        <f t="shared" si="15"/>
        <v>43626.756433451032</v>
      </c>
      <c r="L104" s="26">
        <f t="shared" si="13"/>
        <v>3.4158625286183826</v>
      </c>
    </row>
    <row r="105" spans="1:12" x14ac:dyDescent="0.25">
      <c r="A105" s="18">
        <v>96</v>
      </c>
      <c r="B105" s="10">
        <v>11</v>
      </c>
      <c r="C105" s="10">
        <v>47</v>
      </c>
      <c r="D105" s="10">
        <v>39</v>
      </c>
      <c r="E105" s="23">
        <v>0.5</v>
      </c>
      <c r="F105" s="24">
        <f t="shared" si="8"/>
        <v>0.2558139534883721</v>
      </c>
      <c r="G105" s="24">
        <f t="shared" si="9"/>
        <v>0.22680412371134021</v>
      </c>
      <c r="H105" s="25">
        <f t="shared" si="14"/>
        <v>9528.1777305345713</v>
      </c>
      <c r="I105" s="25">
        <f t="shared" si="12"/>
        <v>2161.0300007397996</v>
      </c>
      <c r="J105" s="25">
        <f t="shared" si="10"/>
        <v>8447.6627301646713</v>
      </c>
      <c r="K105" s="25">
        <f t="shared" si="15"/>
        <v>32476.761216868021</v>
      </c>
      <c r="L105" s="26">
        <f t="shared" si="13"/>
        <v>3.4084965809140018</v>
      </c>
    </row>
    <row r="106" spans="1:12" x14ac:dyDescent="0.25">
      <c r="A106" s="18">
        <v>97</v>
      </c>
      <c r="B106" s="10">
        <v>7</v>
      </c>
      <c r="C106" s="10">
        <v>33</v>
      </c>
      <c r="D106" s="10">
        <v>38</v>
      </c>
      <c r="E106" s="23">
        <v>0.5</v>
      </c>
      <c r="F106" s="24">
        <f t="shared" si="8"/>
        <v>0.19718309859154928</v>
      </c>
      <c r="G106" s="24">
        <f t="shared" si="9"/>
        <v>0.17948717948717946</v>
      </c>
      <c r="H106" s="25">
        <f t="shared" si="14"/>
        <v>7367.1477297947713</v>
      </c>
      <c r="I106" s="25">
        <f t="shared" si="12"/>
        <v>1322.3085668862409</v>
      </c>
      <c r="J106" s="25">
        <f t="shared" si="10"/>
        <v>6705.9934463516511</v>
      </c>
      <c r="K106" s="25">
        <f t="shared" si="15"/>
        <v>24029.098486703348</v>
      </c>
      <c r="L106" s="26">
        <f t="shared" si="13"/>
        <v>3.261655577982109</v>
      </c>
    </row>
    <row r="107" spans="1:12" x14ac:dyDescent="0.25">
      <c r="A107" s="18">
        <v>98</v>
      </c>
      <c r="B107" s="10">
        <v>9</v>
      </c>
      <c r="C107" s="10">
        <v>26</v>
      </c>
      <c r="D107" s="10">
        <v>21</v>
      </c>
      <c r="E107" s="23">
        <v>0.5</v>
      </c>
      <c r="F107" s="24">
        <f t="shared" si="8"/>
        <v>0.38297872340425532</v>
      </c>
      <c r="G107" s="24">
        <f t="shared" si="9"/>
        <v>0.32142857142857145</v>
      </c>
      <c r="H107" s="25">
        <f t="shared" si="14"/>
        <v>6044.8391629085309</v>
      </c>
      <c r="I107" s="25">
        <f t="shared" si="12"/>
        <v>1942.9840166491708</v>
      </c>
      <c r="J107" s="25">
        <f t="shared" si="10"/>
        <v>5073.3471545839457</v>
      </c>
      <c r="K107" s="25">
        <f t="shared" si="15"/>
        <v>17323.105040351697</v>
      </c>
      <c r="L107" s="26">
        <f t="shared" si="13"/>
        <v>2.865767735665695</v>
      </c>
    </row>
    <row r="108" spans="1:12" x14ac:dyDescent="0.25">
      <c r="A108" s="18">
        <v>99</v>
      </c>
      <c r="B108" s="10">
        <v>4</v>
      </c>
      <c r="C108" s="10">
        <v>19</v>
      </c>
      <c r="D108" s="10">
        <v>19</v>
      </c>
      <c r="E108" s="23">
        <v>0.5</v>
      </c>
      <c r="F108" s="24">
        <f t="shared" si="8"/>
        <v>0.21052631578947367</v>
      </c>
      <c r="G108" s="24">
        <f t="shared" si="9"/>
        <v>0.19047619047619049</v>
      </c>
      <c r="H108" s="25">
        <f t="shared" si="14"/>
        <v>4101.8551462593605</v>
      </c>
      <c r="I108" s="25">
        <f t="shared" si="12"/>
        <v>781.30574214464013</v>
      </c>
      <c r="J108" s="25">
        <f t="shared" si="10"/>
        <v>3711.2022751870404</v>
      </c>
      <c r="K108" s="25">
        <f t="shared" si="15"/>
        <v>12249.757885767751</v>
      </c>
      <c r="L108" s="26">
        <f t="shared" si="13"/>
        <v>2.9863945578231292</v>
      </c>
    </row>
    <row r="109" spans="1:12" x14ac:dyDescent="0.25">
      <c r="A109" s="18" t="s">
        <v>25</v>
      </c>
      <c r="B109" s="25">
        <v>7</v>
      </c>
      <c r="C109" s="25">
        <v>13</v>
      </c>
      <c r="D109" s="25">
        <v>23</v>
      </c>
      <c r="E109" s="23"/>
      <c r="F109" s="24">
        <f t="shared" si="8"/>
        <v>0.3888888888888889</v>
      </c>
      <c r="G109" s="24">
        <v>1</v>
      </c>
      <c r="H109" s="25">
        <f>H108-I108</f>
        <v>3320.5494041147203</v>
      </c>
      <c r="I109" s="25">
        <f>H109*G109</f>
        <v>3320.5494041147203</v>
      </c>
      <c r="J109" s="25">
        <f>H109/F109</f>
        <v>8538.55561058071</v>
      </c>
      <c r="K109" s="25">
        <f>J109</f>
        <v>8538.55561058071</v>
      </c>
      <c r="L109" s="26">
        <f>K109/H109</f>
        <v>2.5714285714285716</v>
      </c>
    </row>
    <row r="110" spans="1:12" x14ac:dyDescent="0.25">
      <c r="A110" s="27"/>
      <c r="B110" s="27"/>
      <c r="C110" s="27"/>
      <c r="D110" s="27"/>
      <c r="E110" s="28"/>
      <c r="F110" s="28"/>
      <c r="G110" s="28"/>
      <c r="H110" s="27"/>
      <c r="I110" s="27"/>
      <c r="J110" s="27"/>
      <c r="K110" s="27"/>
      <c r="L110" s="28"/>
    </row>
    <row r="111" spans="1:12" x14ac:dyDescent="0.25">
      <c r="A111" s="15"/>
      <c r="B111" s="15"/>
      <c r="C111" s="15"/>
      <c r="D111" s="15"/>
      <c r="E111" s="16"/>
      <c r="F111" s="16"/>
      <c r="G111" s="16"/>
      <c r="H111" s="15"/>
      <c r="I111" s="15"/>
      <c r="J111" s="15"/>
      <c r="K111" s="15"/>
      <c r="L111" s="16"/>
    </row>
    <row r="112" spans="1:12" s="32" customFormat="1" ht="10" x14ac:dyDescent="0.2">
      <c r="A112" s="29" t="s">
        <v>11</v>
      </c>
      <c r="B112" s="30"/>
      <c r="C112" s="30"/>
      <c r="D112" s="30"/>
      <c r="E112" s="31"/>
      <c r="F112" s="31"/>
      <c r="G112" s="31"/>
      <c r="H112" s="30"/>
      <c r="I112" s="30"/>
      <c r="J112" s="30"/>
      <c r="K112" s="30"/>
      <c r="L112" s="31"/>
    </row>
    <row r="113" spans="1:12" s="32" customFormat="1" ht="10" x14ac:dyDescent="0.2">
      <c r="A113" s="33" t="s">
        <v>26</v>
      </c>
      <c r="B113" s="34"/>
      <c r="C113" s="34"/>
      <c r="D113" s="34"/>
      <c r="H113" s="34"/>
      <c r="I113" s="34"/>
      <c r="J113" s="34"/>
      <c r="K113" s="34"/>
      <c r="L113" s="31"/>
    </row>
    <row r="114" spans="1:12" s="32" customFormat="1" ht="10" x14ac:dyDescent="0.2">
      <c r="A114" s="35" t="s">
        <v>13</v>
      </c>
      <c r="B114" s="36"/>
      <c r="C114" s="36"/>
      <c r="D114" s="36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ht="10" x14ac:dyDescent="0.2">
      <c r="A115" s="33" t="s">
        <v>14</v>
      </c>
      <c r="B115" s="36"/>
      <c r="C115" s="36"/>
      <c r="D115" s="36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ht="10" x14ac:dyDescent="0.2">
      <c r="A116" s="33" t="s">
        <v>15</v>
      </c>
      <c r="B116" s="36"/>
      <c r="C116" s="36"/>
      <c r="D116" s="36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ht="10" x14ac:dyDescent="0.2">
      <c r="A117" s="33" t="s">
        <v>16</v>
      </c>
      <c r="B117" s="36"/>
      <c r="C117" s="36"/>
      <c r="D117" s="36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ht="10" x14ac:dyDescent="0.2">
      <c r="A118" s="33" t="s">
        <v>17</v>
      </c>
      <c r="B118" s="36"/>
      <c r="C118" s="36"/>
      <c r="D118" s="36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ht="10" x14ac:dyDescent="0.2">
      <c r="A119" s="33" t="s">
        <v>18</v>
      </c>
      <c r="B119" s="36"/>
      <c r="C119" s="36"/>
      <c r="D119" s="36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ht="10" x14ac:dyDescent="0.2">
      <c r="A120" s="33" t="s">
        <v>19</v>
      </c>
      <c r="B120" s="36"/>
      <c r="C120" s="36"/>
      <c r="D120" s="36"/>
      <c r="E120" s="37"/>
      <c r="F120" s="37"/>
      <c r="G120" s="37"/>
      <c r="H120" s="36"/>
      <c r="I120" s="36"/>
      <c r="J120" s="36"/>
      <c r="K120" s="36"/>
      <c r="L120" s="31"/>
    </row>
    <row r="121" spans="1:12" s="32" customFormat="1" ht="10" x14ac:dyDescent="0.2">
      <c r="A121" s="33" t="s">
        <v>20</v>
      </c>
      <c r="B121" s="36"/>
      <c r="C121" s="36"/>
      <c r="D121" s="36"/>
      <c r="E121" s="37"/>
      <c r="F121" s="37"/>
      <c r="G121" s="37"/>
      <c r="H121" s="36"/>
      <c r="I121" s="36"/>
      <c r="J121" s="36"/>
      <c r="K121" s="36"/>
      <c r="L121" s="31"/>
    </row>
    <row r="122" spans="1:12" s="32" customFormat="1" ht="10" x14ac:dyDescent="0.2">
      <c r="A122" s="33" t="s">
        <v>21</v>
      </c>
      <c r="B122" s="36"/>
      <c r="C122" s="36"/>
      <c r="D122" s="36"/>
      <c r="E122" s="37"/>
      <c r="F122" s="37"/>
      <c r="G122" s="37"/>
      <c r="H122" s="36"/>
      <c r="I122" s="36"/>
      <c r="J122" s="36"/>
      <c r="K122" s="36"/>
      <c r="L122" s="31"/>
    </row>
    <row r="123" spans="1:12" s="32" customFormat="1" ht="10" x14ac:dyDescent="0.2">
      <c r="A123" s="33" t="s">
        <v>22</v>
      </c>
      <c r="B123" s="36"/>
      <c r="C123" s="36"/>
      <c r="D123" s="36"/>
      <c r="E123" s="37"/>
      <c r="F123" s="37"/>
      <c r="G123" s="37"/>
      <c r="H123" s="36"/>
      <c r="I123" s="36"/>
      <c r="J123" s="36"/>
      <c r="K123" s="36"/>
      <c r="L123" s="31"/>
    </row>
    <row r="124" spans="1:12" s="32" customFormat="1" ht="10" x14ac:dyDescent="0.2">
      <c r="A124" s="33" t="s">
        <v>23</v>
      </c>
      <c r="B124" s="36"/>
      <c r="C124" s="36"/>
      <c r="D124" s="36"/>
      <c r="E124" s="37"/>
      <c r="F124" s="37"/>
      <c r="G124" s="37"/>
      <c r="H124" s="36"/>
      <c r="I124" s="36"/>
      <c r="J124" s="36"/>
      <c r="K124" s="36"/>
      <c r="L124" s="31"/>
    </row>
    <row r="125" spans="1:12" s="32" customFormat="1" ht="10" x14ac:dyDescent="0.2">
      <c r="A125" s="30"/>
      <c r="B125" s="30"/>
      <c r="C125" s="30"/>
      <c r="D125" s="30"/>
      <c r="E125" s="31"/>
      <c r="F125" s="31"/>
      <c r="G125" s="31"/>
      <c r="H125" s="30"/>
      <c r="I125" s="30"/>
      <c r="J125" s="30"/>
      <c r="K125" s="30"/>
      <c r="L125" s="31"/>
    </row>
    <row r="126" spans="1:12" s="32" customFormat="1" ht="10" x14ac:dyDescent="0.2">
      <c r="A126" s="7" t="s">
        <v>313</v>
      </c>
      <c r="B126" s="34"/>
      <c r="C126" s="34"/>
      <c r="D126" s="34"/>
      <c r="H126" s="34"/>
      <c r="I126" s="34"/>
      <c r="J126" s="34"/>
      <c r="K126" s="34"/>
      <c r="L126" s="31"/>
    </row>
    <row r="127" spans="1:12" s="32" customFormat="1" ht="10" x14ac:dyDescent="0.2">
      <c r="A127" s="34"/>
      <c r="B127" s="34"/>
      <c r="C127" s="34"/>
      <c r="D127" s="34"/>
      <c r="H127" s="34"/>
      <c r="I127" s="34"/>
      <c r="J127" s="34"/>
      <c r="K127" s="34"/>
      <c r="L127" s="31"/>
    </row>
    <row r="128" spans="1:12" s="32" customFormat="1" ht="10" x14ac:dyDescent="0.2">
      <c r="A128" s="34"/>
      <c r="B128" s="34"/>
      <c r="C128" s="34"/>
      <c r="D128" s="34"/>
      <c r="H128" s="34"/>
      <c r="I128" s="34"/>
      <c r="J128" s="34"/>
      <c r="K128" s="34"/>
      <c r="L128" s="31"/>
    </row>
    <row r="129" spans="1:12" s="32" customFormat="1" ht="10" x14ac:dyDescent="0.2">
      <c r="A129" s="34"/>
      <c r="B129" s="34"/>
      <c r="C129" s="34"/>
      <c r="D129" s="34"/>
      <c r="H129" s="34"/>
      <c r="I129" s="34"/>
      <c r="J129" s="34"/>
      <c r="K129" s="34"/>
      <c r="L129" s="31"/>
    </row>
    <row r="130" spans="1:12" s="32" customFormat="1" ht="10" x14ac:dyDescent="0.2">
      <c r="A130" s="34"/>
      <c r="B130" s="34"/>
      <c r="C130" s="34"/>
      <c r="D130" s="34"/>
      <c r="H130" s="34"/>
      <c r="I130" s="34"/>
      <c r="J130" s="34"/>
      <c r="K130" s="34"/>
      <c r="L130" s="31"/>
    </row>
    <row r="131" spans="1:12" s="32" customFormat="1" ht="10" x14ac:dyDescent="0.2">
      <c r="A131" s="34"/>
      <c r="B131" s="34"/>
      <c r="C131" s="34"/>
      <c r="D131" s="34"/>
      <c r="H131" s="34"/>
      <c r="I131" s="34"/>
      <c r="J131" s="34"/>
      <c r="K131" s="34"/>
      <c r="L131" s="31"/>
    </row>
    <row r="132" spans="1:12" s="32" customFormat="1" ht="10" x14ac:dyDescent="0.2">
      <c r="A132" s="34"/>
      <c r="B132" s="34"/>
      <c r="C132" s="34"/>
      <c r="D132" s="34"/>
      <c r="H132" s="34"/>
      <c r="I132" s="34"/>
      <c r="J132" s="34"/>
      <c r="K132" s="34"/>
      <c r="L132" s="31"/>
    </row>
    <row r="133" spans="1:12" s="32" customFormat="1" ht="10" x14ac:dyDescent="0.2">
      <c r="A133" s="34"/>
      <c r="B133" s="34"/>
      <c r="C133" s="34"/>
      <c r="D133" s="34"/>
      <c r="H133" s="34"/>
      <c r="I133" s="34"/>
      <c r="J133" s="34"/>
      <c r="K133" s="34"/>
      <c r="L133" s="31"/>
    </row>
    <row r="134" spans="1:12" s="32" customFormat="1" ht="10" x14ac:dyDescent="0.2">
      <c r="A134" s="34"/>
      <c r="B134" s="34"/>
      <c r="C134" s="34"/>
      <c r="D134" s="34"/>
      <c r="H134" s="34"/>
      <c r="I134" s="34"/>
      <c r="J134" s="34"/>
      <c r="K134" s="34"/>
      <c r="L134" s="31"/>
    </row>
    <row r="135" spans="1:12" s="32" customFormat="1" ht="10" x14ac:dyDescent="0.2">
      <c r="A135" s="34"/>
      <c r="B135" s="34"/>
      <c r="C135" s="34"/>
      <c r="D135" s="34"/>
      <c r="H135" s="34"/>
      <c r="I135" s="34"/>
      <c r="J135" s="34"/>
      <c r="K135" s="34"/>
      <c r="L135" s="31"/>
    </row>
    <row r="136" spans="1:12" s="32" customFormat="1" ht="10" x14ac:dyDescent="0.2">
      <c r="A136" s="34"/>
      <c r="B136" s="34"/>
      <c r="C136" s="34"/>
      <c r="D136" s="34"/>
      <c r="H136" s="34"/>
      <c r="I136" s="34"/>
      <c r="J136" s="34"/>
      <c r="K136" s="34"/>
      <c r="L136" s="31"/>
    </row>
    <row r="137" spans="1:12" s="32" customFormat="1" ht="10" x14ac:dyDescent="0.2">
      <c r="A137" s="34"/>
      <c r="B137" s="34"/>
      <c r="C137" s="34"/>
      <c r="D137" s="34"/>
      <c r="H137" s="34"/>
      <c r="I137" s="34"/>
      <c r="J137" s="34"/>
      <c r="K137" s="34"/>
      <c r="L137" s="31"/>
    </row>
    <row r="138" spans="1:12" s="32" customFormat="1" ht="10" x14ac:dyDescent="0.2">
      <c r="A138" s="34"/>
      <c r="B138" s="34"/>
      <c r="C138" s="34"/>
      <c r="D138" s="34"/>
      <c r="H138" s="34"/>
      <c r="I138" s="34"/>
      <c r="J138" s="34"/>
      <c r="K138" s="34"/>
      <c r="L138" s="31"/>
    </row>
    <row r="139" spans="1:12" s="32" customFormat="1" ht="10" x14ac:dyDescent="0.2">
      <c r="A139" s="34"/>
      <c r="B139" s="34"/>
      <c r="C139" s="34"/>
      <c r="D139" s="34"/>
      <c r="H139" s="34"/>
      <c r="I139" s="34"/>
      <c r="J139" s="34"/>
      <c r="K139" s="34"/>
      <c r="L139" s="31"/>
    </row>
    <row r="140" spans="1:12" s="32" customFormat="1" ht="10" x14ac:dyDescent="0.2">
      <c r="A140" s="34"/>
      <c r="B140" s="34"/>
      <c r="C140" s="34"/>
      <c r="D140" s="34"/>
      <c r="H140" s="34"/>
      <c r="I140" s="34"/>
      <c r="J140" s="34"/>
      <c r="K140" s="34"/>
      <c r="L140" s="31"/>
    </row>
    <row r="141" spans="1:12" s="32" customFormat="1" ht="10" x14ac:dyDescent="0.2">
      <c r="A141" s="34"/>
      <c r="B141" s="34"/>
      <c r="C141" s="34"/>
      <c r="D141" s="34"/>
      <c r="H141" s="34"/>
      <c r="I141" s="34"/>
      <c r="J141" s="34"/>
      <c r="K141" s="34"/>
      <c r="L141" s="31"/>
    </row>
    <row r="142" spans="1:12" s="32" customFormat="1" ht="10" x14ac:dyDescent="0.2">
      <c r="A142" s="34"/>
      <c r="B142" s="34"/>
      <c r="C142" s="34"/>
      <c r="D142" s="34"/>
      <c r="H142" s="34"/>
      <c r="I142" s="34"/>
      <c r="J142" s="34"/>
      <c r="K142" s="34"/>
      <c r="L142" s="31"/>
    </row>
    <row r="143" spans="1:12" s="32" customFormat="1" ht="10" x14ac:dyDescent="0.2">
      <c r="A143" s="34"/>
      <c r="B143" s="34"/>
      <c r="C143" s="34"/>
      <c r="D143" s="34"/>
      <c r="H143" s="34"/>
      <c r="I143" s="34"/>
      <c r="J143" s="34"/>
      <c r="K143" s="34"/>
      <c r="L143" s="31"/>
    </row>
    <row r="144" spans="1:12" s="32" customFormat="1" ht="10" x14ac:dyDescent="0.2">
      <c r="A144" s="34"/>
      <c r="B144" s="34"/>
      <c r="C144" s="34"/>
      <c r="D144" s="34"/>
      <c r="H144" s="34"/>
      <c r="I144" s="34"/>
      <c r="J144" s="34"/>
      <c r="K144" s="34"/>
      <c r="L144" s="31"/>
    </row>
    <row r="145" spans="1:12" s="32" customFormat="1" ht="10" x14ac:dyDescent="0.2">
      <c r="A145" s="34"/>
      <c r="B145" s="34"/>
      <c r="C145" s="34"/>
      <c r="D145" s="34"/>
      <c r="H145" s="34"/>
      <c r="I145" s="34"/>
      <c r="J145" s="34"/>
      <c r="K145" s="34"/>
      <c r="L145" s="31"/>
    </row>
    <row r="146" spans="1:12" s="32" customFormat="1" ht="10" x14ac:dyDescent="0.2">
      <c r="A146" s="34"/>
      <c r="B146" s="34"/>
      <c r="C146" s="34"/>
      <c r="D146" s="34"/>
      <c r="H146" s="34"/>
      <c r="I146" s="34"/>
      <c r="J146" s="34"/>
      <c r="K146" s="34"/>
      <c r="L146" s="31"/>
    </row>
    <row r="147" spans="1:12" s="32" customFormat="1" ht="10" x14ac:dyDescent="0.2">
      <c r="A147" s="34"/>
      <c r="B147" s="34"/>
      <c r="C147" s="34"/>
      <c r="D147" s="34"/>
      <c r="H147" s="34"/>
      <c r="I147" s="34"/>
      <c r="J147" s="34"/>
      <c r="K147" s="34"/>
      <c r="L147" s="31"/>
    </row>
    <row r="148" spans="1:12" s="32" customFormat="1" ht="10" x14ac:dyDescent="0.2">
      <c r="A148" s="34"/>
      <c r="B148" s="34"/>
      <c r="C148" s="34"/>
      <c r="D148" s="34"/>
      <c r="H148" s="34"/>
      <c r="I148" s="34"/>
      <c r="J148" s="34"/>
      <c r="K148" s="34"/>
      <c r="L148" s="31"/>
    </row>
    <row r="149" spans="1:12" s="32" customFormat="1" ht="10" x14ac:dyDescent="0.2">
      <c r="A149" s="34"/>
      <c r="B149" s="34"/>
      <c r="C149" s="34"/>
      <c r="D149" s="34"/>
      <c r="H149" s="34"/>
      <c r="I149" s="34"/>
      <c r="J149" s="34"/>
      <c r="K149" s="34"/>
      <c r="L149" s="31"/>
    </row>
    <row r="150" spans="1:12" s="32" customFormat="1" ht="10" x14ac:dyDescent="0.2">
      <c r="A150" s="34"/>
      <c r="B150" s="34"/>
      <c r="C150" s="34"/>
      <c r="D150" s="34"/>
      <c r="H150" s="34"/>
      <c r="I150" s="34"/>
      <c r="J150" s="34"/>
      <c r="K150" s="34"/>
      <c r="L150" s="31"/>
    </row>
    <row r="151" spans="1:12" s="32" customFormat="1" ht="10" x14ac:dyDescent="0.2">
      <c r="A151" s="34"/>
      <c r="B151" s="34"/>
      <c r="C151" s="34"/>
      <c r="D151" s="34"/>
      <c r="H151" s="34"/>
      <c r="I151" s="34"/>
      <c r="J151" s="34"/>
      <c r="K151" s="34"/>
      <c r="L151" s="31"/>
    </row>
    <row r="152" spans="1:12" s="32" customFormat="1" ht="10" x14ac:dyDescent="0.2">
      <c r="A152" s="34"/>
      <c r="B152" s="34"/>
      <c r="C152" s="34"/>
      <c r="D152" s="34"/>
      <c r="H152" s="34"/>
      <c r="I152" s="34"/>
      <c r="J152" s="34"/>
      <c r="K152" s="34"/>
      <c r="L152" s="31"/>
    </row>
    <row r="153" spans="1:12" s="32" customFormat="1" ht="10" x14ac:dyDescent="0.2">
      <c r="A153" s="34"/>
      <c r="B153" s="34"/>
      <c r="C153" s="34"/>
      <c r="D153" s="34"/>
      <c r="H153" s="34"/>
      <c r="I153" s="34"/>
      <c r="J153" s="34"/>
      <c r="K153" s="34"/>
      <c r="L153" s="31"/>
    </row>
    <row r="154" spans="1:12" s="32" customFormat="1" ht="10" x14ac:dyDescent="0.2">
      <c r="A154" s="34"/>
      <c r="B154" s="34"/>
      <c r="C154" s="34"/>
      <c r="D154" s="34"/>
      <c r="H154" s="34"/>
      <c r="I154" s="34"/>
      <c r="J154" s="34"/>
      <c r="K154" s="34"/>
      <c r="L154" s="31"/>
    </row>
    <row r="155" spans="1:12" s="32" customFormat="1" ht="10" x14ac:dyDescent="0.2">
      <c r="A155" s="34"/>
      <c r="B155" s="34"/>
      <c r="C155" s="34"/>
      <c r="D155" s="34"/>
      <c r="H155" s="34"/>
      <c r="I155" s="34"/>
      <c r="J155" s="34"/>
      <c r="K155" s="34"/>
      <c r="L155" s="31"/>
    </row>
    <row r="156" spans="1:12" s="32" customFormat="1" ht="10" x14ac:dyDescent="0.2">
      <c r="A156" s="34"/>
      <c r="B156" s="34"/>
      <c r="C156" s="34"/>
      <c r="D156" s="34"/>
      <c r="H156" s="34"/>
      <c r="I156" s="34"/>
      <c r="J156" s="34"/>
      <c r="K156" s="34"/>
      <c r="L156" s="31"/>
    </row>
    <row r="157" spans="1:12" s="32" customFormat="1" ht="10" x14ac:dyDescent="0.2">
      <c r="A157" s="34"/>
      <c r="B157" s="34"/>
      <c r="C157" s="34"/>
      <c r="D157" s="34"/>
      <c r="H157" s="34"/>
      <c r="I157" s="34"/>
      <c r="J157" s="34"/>
      <c r="K157" s="34"/>
      <c r="L157" s="31"/>
    </row>
    <row r="158" spans="1:12" s="32" customFormat="1" ht="10" x14ac:dyDescent="0.2">
      <c r="A158" s="34"/>
      <c r="B158" s="34"/>
      <c r="C158" s="34"/>
      <c r="D158" s="34"/>
      <c r="H158" s="34"/>
      <c r="I158" s="34"/>
      <c r="J158" s="34"/>
      <c r="K158" s="34"/>
      <c r="L158" s="31"/>
    </row>
    <row r="159" spans="1:12" s="32" customFormat="1" ht="10" x14ac:dyDescent="0.2">
      <c r="A159" s="34"/>
      <c r="B159" s="34"/>
      <c r="C159" s="34"/>
      <c r="D159" s="34"/>
      <c r="H159" s="34"/>
      <c r="I159" s="34"/>
      <c r="J159" s="34"/>
      <c r="K159" s="34"/>
      <c r="L159" s="31"/>
    </row>
    <row r="160" spans="1:12" s="32" customFormat="1" ht="10" x14ac:dyDescent="0.2">
      <c r="A160" s="34"/>
      <c r="B160" s="34"/>
      <c r="C160" s="34"/>
      <c r="D160" s="34"/>
      <c r="H160" s="34"/>
      <c r="I160" s="34"/>
      <c r="J160" s="34"/>
      <c r="K160" s="34"/>
      <c r="L160" s="31"/>
    </row>
    <row r="161" spans="1:12" s="32" customFormat="1" ht="10" x14ac:dyDescent="0.2">
      <c r="A161" s="34"/>
      <c r="B161" s="34"/>
      <c r="C161" s="34"/>
      <c r="D161" s="34"/>
      <c r="H161" s="34"/>
      <c r="I161" s="34"/>
      <c r="J161" s="34"/>
      <c r="K161" s="34"/>
      <c r="L161" s="31"/>
    </row>
    <row r="162" spans="1:12" s="32" customFormat="1" ht="10" x14ac:dyDescent="0.2">
      <c r="A162" s="34"/>
      <c r="B162" s="34"/>
      <c r="C162" s="34"/>
      <c r="D162" s="34"/>
      <c r="H162" s="34"/>
      <c r="I162" s="34"/>
      <c r="J162" s="34"/>
      <c r="K162" s="34"/>
      <c r="L162" s="31"/>
    </row>
    <row r="163" spans="1:12" s="32" customFormat="1" ht="10" x14ac:dyDescent="0.2">
      <c r="A163" s="34"/>
      <c r="B163" s="34"/>
      <c r="C163" s="34"/>
      <c r="D163" s="34"/>
      <c r="H163" s="34"/>
      <c r="I163" s="34"/>
      <c r="J163" s="34"/>
      <c r="K163" s="34"/>
      <c r="L163" s="31"/>
    </row>
    <row r="164" spans="1:12" s="32" customFormat="1" ht="10" x14ac:dyDescent="0.2">
      <c r="A164" s="34"/>
      <c r="B164" s="34"/>
      <c r="C164" s="34"/>
      <c r="D164" s="34"/>
      <c r="H164" s="34"/>
      <c r="I164" s="34"/>
      <c r="J164" s="34"/>
      <c r="K164" s="34"/>
      <c r="L164" s="31"/>
    </row>
    <row r="165" spans="1:12" s="32" customFormat="1" ht="10" x14ac:dyDescent="0.2">
      <c r="A165" s="34"/>
      <c r="B165" s="34"/>
      <c r="C165" s="34"/>
      <c r="D165" s="34"/>
      <c r="H165" s="34"/>
      <c r="I165" s="34"/>
      <c r="J165" s="34"/>
      <c r="K165" s="34"/>
      <c r="L165" s="31"/>
    </row>
    <row r="166" spans="1:12" s="32" customFormat="1" ht="10" x14ac:dyDescent="0.2">
      <c r="A166" s="34"/>
      <c r="B166" s="34"/>
      <c r="C166" s="34"/>
      <c r="D166" s="34"/>
      <c r="H166" s="34"/>
      <c r="I166" s="34"/>
      <c r="J166" s="34"/>
      <c r="K166" s="34"/>
      <c r="L166" s="31"/>
    </row>
    <row r="167" spans="1:12" s="32" customFormat="1" ht="10" x14ac:dyDescent="0.2">
      <c r="A167" s="34"/>
      <c r="B167" s="34"/>
      <c r="C167" s="34"/>
      <c r="D167" s="34"/>
      <c r="H167" s="34"/>
      <c r="I167" s="34"/>
      <c r="J167" s="34"/>
      <c r="K167" s="34"/>
      <c r="L167" s="31"/>
    </row>
    <row r="168" spans="1:12" s="32" customFormat="1" ht="10" x14ac:dyDescent="0.2">
      <c r="A168" s="34"/>
      <c r="B168" s="34"/>
      <c r="C168" s="34"/>
      <c r="D168" s="34"/>
      <c r="H168" s="34"/>
      <c r="I168" s="34"/>
      <c r="J168" s="34"/>
      <c r="K168" s="34"/>
      <c r="L168" s="31"/>
    </row>
    <row r="169" spans="1:12" s="32" customFormat="1" ht="10" x14ac:dyDescent="0.2">
      <c r="A169" s="34"/>
      <c r="B169" s="34"/>
      <c r="C169" s="34"/>
      <c r="D169" s="34"/>
      <c r="H169" s="34"/>
      <c r="I169" s="34"/>
      <c r="J169" s="34"/>
      <c r="K169" s="34"/>
      <c r="L169" s="31"/>
    </row>
    <row r="170" spans="1:12" s="32" customFormat="1" ht="10" x14ac:dyDescent="0.2">
      <c r="A170" s="34"/>
      <c r="B170" s="34"/>
      <c r="C170" s="34"/>
      <c r="D170" s="34"/>
      <c r="H170" s="34"/>
      <c r="I170" s="34"/>
      <c r="J170" s="34"/>
      <c r="K170" s="34"/>
      <c r="L170" s="31"/>
    </row>
    <row r="171" spans="1:12" s="32" customFormat="1" ht="10" x14ac:dyDescent="0.2">
      <c r="A171" s="34"/>
      <c r="B171" s="34"/>
      <c r="C171" s="34"/>
      <c r="D171" s="34"/>
      <c r="H171" s="34"/>
      <c r="I171" s="34"/>
      <c r="J171" s="34"/>
      <c r="K171" s="34"/>
      <c r="L171" s="31"/>
    </row>
    <row r="172" spans="1:12" s="32" customFormat="1" ht="10" x14ac:dyDescent="0.2">
      <c r="A172" s="34"/>
      <c r="B172" s="34"/>
      <c r="C172" s="34"/>
      <c r="D172" s="34"/>
      <c r="H172" s="34"/>
      <c r="I172" s="34"/>
      <c r="J172" s="34"/>
      <c r="K172" s="34"/>
      <c r="L172" s="31"/>
    </row>
    <row r="173" spans="1:12" s="32" customFormat="1" ht="10" x14ac:dyDescent="0.2">
      <c r="A173" s="34"/>
      <c r="B173" s="34"/>
      <c r="C173" s="34"/>
      <c r="D173" s="34"/>
      <c r="H173" s="34"/>
      <c r="I173" s="34"/>
      <c r="J173" s="34"/>
      <c r="K173" s="34"/>
      <c r="L173" s="31"/>
    </row>
    <row r="174" spans="1:12" s="32" customFormat="1" ht="10" x14ac:dyDescent="0.2">
      <c r="A174" s="34"/>
      <c r="B174" s="34"/>
      <c r="C174" s="34"/>
      <c r="D174" s="34"/>
      <c r="H174" s="34"/>
      <c r="I174" s="34"/>
      <c r="J174" s="34"/>
      <c r="K174" s="34"/>
      <c r="L174" s="31"/>
    </row>
    <row r="175" spans="1:12" s="32" customFormat="1" ht="10" x14ac:dyDescent="0.2">
      <c r="A175" s="34"/>
      <c r="B175" s="34"/>
      <c r="C175" s="34"/>
      <c r="D175" s="34"/>
      <c r="H175" s="34"/>
      <c r="I175" s="34"/>
      <c r="J175" s="34"/>
      <c r="K175" s="34"/>
      <c r="L175" s="31"/>
    </row>
    <row r="176" spans="1:12" s="32" customFormat="1" ht="10" x14ac:dyDescent="0.2">
      <c r="A176" s="34"/>
      <c r="B176" s="34"/>
      <c r="C176" s="34"/>
      <c r="D176" s="34"/>
      <c r="H176" s="34"/>
      <c r="I176" s="34"/>
      <c r="J176" s="34"/>
      <c r="K176" s="34"/>
      <c r="L176" s="31"/>
    </row>
    <row r="177" spans="1:12" s="32" customFormat="1" ht="10" x14ac:dyDescent="0.2">
      <c r="A177" s="34"/>
      <c r="B177" s="34"/>
      <c r="C177" s="34"/>
      <c r="D177" s="34"/>
      <c r="H177" s="34"/>
      <c r="I177" s="34"/>
      <c r="J177" s="34"/>
      <c r="K177" s="34"/>
      <c r="L177" s="31"/>
    </row>
    <row r="178" spans="1:12" s="32" customFormat="1" ht="10" x14ac:dyDescent="0.2">
      <c r="A178" s="34"/>
      <c r="B178" s="34"/>
      <c r="C178" s="34"/>
      <c r="D178" s="34"/>
      <c r="H178" s="34"/>
      <c r="I178" s="34"/>
      <c r="J178" s="34"/>
      <c r="K178" s="34"/>
      <c r="L178" s="31"/>
    </row>
    <row r="179" spans="1:12" s="32" customFormat="1" ht="10" x14ac:dyDescent="0.2">
      <c r="A179" s="34"/>
      <c r="B179" s="34"/>
      <c r="C179" s="34"/>
      <c r="D179" s="34"/>
      <c r="H179" s="34"/>
      <c r="I179" s="34"/>
      <c r="J179" s="34"/>
      <c r="K179" s="34"/>
      <c r="L179" s="31"/>
    </row>
    <row r="180" spans="1:12" s="32" customFormat="1" ht="10" x14ac:dyDescent="0.2">
      <c r="A180" s="34"/>
      <c r="B180" s="34"/>
      <c r="C180" s="34"/>
      <c r="D180" s="34"/>
      <c r="H180" s="34"/>
      <c r="I180" s="34"/>
      <c r="J180" s="34"/>
      <c r="K180" s="34"/>
      <c r="L180" s="31"/>
    </row>
    <row r="181" spans="1:12" s="32" customFormat="1" ht="10" x14ac:dyDescent="0.2">
      <c r="A181" s="34"/>
      <c r="B181" s="34"/>
      <c r="C181" s="34"/>
      <c r="D181" s="34"/>
      <c r="H181" s="34"/>
      <c r="I181" s="34"/>
      <c r="J181" s="34"/>
      <c r="K181" s="34"/>
      <c r="L181" s="31"/>
    </row>
    <row r="182" spans="1:12" s="32" customFormat="1" ht="10" x14ac:dyDescent="0.2">
      <c r="A182" s="34"/>
      <c r="B182" s="34"/>
      <c r="C182" s="34"/>
      <c r="D182" s="34"/>
      <c r="H182" s="34"/>
      <c r="I182" s="34"/>
      <c r="J182" s="34"/>
      <c r="K182" s="34"/>
      <c r="L182" s="31"/>
    </row>
    <row r="183" spans="1:12" s="32" customFormat="1" ht="10" x14ac:dyDescent="0.2">
      <c r="A183" s="34"/>
      <c r="B183" s="34"/>
      <c r="C183" s="34"/>
      <c r="D183" s="34"/>
      <c r="H183" s="34"/>
      <c r="I183" s="34"/>
      <c r="J183" s="34"/>
      <c r="K183" s="34"/>
      <c r="L183" s="31"/>
    </row>
    <row r="184" spans="1:12" s="32" customFormat="1" ht="10" x14ac:dyDescent="0.2">
      <c r="A184" s="34"/>
      <c r="B184" s="34"/>
      <c r="C184" s="34"/>
      <c r="D184" s="34"/>
      <c r="H184" s="34"/>
      <c r="I184" s="34"/>
      <c r="J184" s="34"/>
      <c r="K184" s="34"/>
      <c r="L184" s="31"/>
    </row>
    <row r="185" spans="1:12" s="32" customFormat="1" ht="10" x14ac:dyDescent="0.2">
      <c r="A185" s="34"/>
      <c r="B185" s="34"/>
      <c r="C185" s="34"/>
      <c r="D185" s="34"/>
      <c r="H185" s="34"/>
      <c r="I185" s="34"/>
      <c r="J185" s="34"/>
      <c r="K185" s="34"/>
      <c r="L185" s="31"/>
    </row>
    <row r="186" spans="1:12" s="32" customFormat="1" ht="10" x14ac:dyDescent="0.2">
      <c r="A186" s="34"/>
      <c r="B186" s="34"/>
      <c r="C186" s="34"/>
      <c r="D186" s="34"/>
      <c r="H186" s="34"/>
      <c r="I186" s="34"/>
      <c r="J186" s="34"/>
      <c r="K186" s="34"/>
      <c r="L186" s="31"/>
    </row>
    <row r="187" spans="1:12" s="32" customFormat="1" ht="10" x14ac:dyDescent="0.2">
      <c r="A187" s="34"/>
      <c r="B187" s="34"/>
      <c r="C187" s="34"/>
      <c r="D187" s="34"/>
      <c r="H187" s="34"/>
      <c r="I187" s="34"/>
      <c r="J187" s="34"/>
      <c r="K187" s="34"/>
      <c r="L187" s="31"/>
    </row>
    <row r="188" spans="1:12" s="32" customFormat="1" ht="10" x14ac:dyDescent="0.2">
      <c r="A188" s="34"/>
      <c r="B188" s="34"/>
      <c r="C188" s="34"/>
      <c r="D188" s="34"/>
      <c r="H188" s="34"/>
      <c r="I188" s="34"/>
      <c r="J188" s="34"/>
      <c r="K188" s="34"/>
      <c r="L188" s="31"/>
    </row>
    <row r="189" spans="1:12" s="32" customFormat="1" ht="10" x14ac:dyDescent="0.2">
      <c r="A189" s="34"/>
      <c r="B189" s="34"/>
      <c r="C189" s="34"/>
      <c r="D189" s="34"/>
      <c r="H189" s="34"/>
      <c r="I189" s="34"/>
      <c r="J189" s="34"/>
      <c r="K189" s="34"/>
      <c r="L189" s="31"/>
    </row>
    <row r="190" spans="1:12" s="32" customFormat="1" ht="10" x14ac:dyDescent="0.2">
      <c r="A190" s="34"/>
      <c r="B190" s="34"/>
      <c r="C190" s="34"/>
      <c r="D190" s="34"/>
      <c r="H190" s="34"/>
      <c r="I190" s="34"/>
      <c r="J190" s="34"/>
      <c r="K190" s="34"/>
      <c r="L190" s="31"/>
    </row>
    <row r="191" spans="1:12" s="32" customFormat="1" ht="10" x14ac:dyDescent="0.2">
      <c r="A191" s="34"/>
      <c r="B191" s="34"/>
      <c r="C191" s="34"/>
      <c r="D191" s="34"/>
      <c r="H191" s="34"/>
      <c r="I191" s="34"/>
      <c r="J191" s="34"/>
      <c r="K191" s="34"/>
      <c r="L191" s="31"/>
    </row>
    <row r="192" spans="1:12" s="32" customFormat="1" ht="10" x14ac:dyDescent="0.2">
      <c r="A192" s="34"/>
      <c r="B192" s="34"/>
      <c r="C192" s="34"/>
      <c r="D192" s="34"/>
      <c r="H192" s="34"/>
      <c r="I192" s="34"/>
      <c r="J192" s="34"/>
      <c r="K192" s="34"/>
      <c r="L192" s="31"/>
    </row>
    <row r="193" spans="1:12" s="32" customFormat="1" ht="10" x14ac:dyDescent="0.2">
      <c r="A193" s="34"/>
      <c r="B193" s="34"/>
      <c r="C193" s="34"/>
      <c r="D193" s="34"/>
      <c r="H193" s="34"/>
      <c r="I193" s="34"/>
      <c r="J193" s="34"/>
      <c r="K193" s="34"/>
      <c r="L193" s="31"/>
    </row>
    <row r="194" spans="1:12" s="32" customFormat="1" ht="10" x14ac:dyDescent="0.2">
      <c r="A194" s="34"/>
      <c r="B194" s="34"/>
      <c r="C194" s="34"/>
      <c r="D194" s="34"/>
      <c r="H194" s="34"/>
      <c r="I194" s="34"/>
      <c r="J194" s="34"/>
      <c r="K194" s="34"/>
      <c r="L194" s="31"/>
    </row>
    <row r="195" spans="1:12" s="32" customFormat="1" ht="10" x14ac:dyDescent="0.2">
      <c r="A195" s="34"/>
      <c r="B195" s="34"/>
      <c r="C195" s="34"/>
      <c r="D195" s="34"/>
      <c r="H195" s="34"/>
      <c r="I195" s="34"/>
      <c r="J195" s="34"/>
      <c r="K195" s="34"/>
      <c r="L195" s="31"/>
    </row>
    <row r="196" spans="1:12" s="32" customFormat="1" ht="10" x14ac:dyDescent="0.2">
      <c r="A196" s="34"/>
      <c r="B196" s="34"/>
      <c r="C196" s="34"/>
      <c r="D196" s="34"/>
      <c r="H196" s="34"/>
      <c r="I196" s="34"/>
      <c r="J196" s="34"/>
      <c r="K196" s="34"/>
      <c r="L196" s="31"/>
    </row>
    <row r="197" spans="1:12" s="32" customFormat="1" ht="10" x14ac:dyDescent="0.2">
      <c r="A197" s="34"/>
      <c r="B197" s="34"/>
      <c r="C197" s="34"/>
      <c r="D197" s="34"/>
      <c r="H197" s="34"/>
      <c r="I197" s="34"/>
      <c r="J197" s="34"/>
      <c r="K197" s="34"/>
      <c r="L197" s="31"/>
    </row>
    <row r="198" spans="1:12" x14ac:dyDescent="0.25">
      <c r="L198" s="16"/>
    </row>
    <row r="199" spans="1:12" x14ac:dyDescent="0.25">
      <c r="L199" s="16"/>
    </row>
    <row r="200" spans="1:12" x14ac:dyDescent="0.25">
      <c r="L200" s="16"/>
    </row>
    <row r="201" spans="1:12" x14ac:dyDescent="0.25">
      <c r="L201" s="16"/>
    </row>
    <row r="202" spans="1:12" x14ac:dyDescent="0.25">
      <c r="L202" s="16"/>
    </row>
    <row r="203" spans="1:12" x14ac:dyDescent="0.25">
      <c r="L203" s="16"/>
    </row>
    <row r="204" spans="1:12" x14ac:dyDescent="0.25">
      <c r="L204" s="16"/>
    </row>
    <row r="205" spans="1:12" x14ac:dyDescent="0.25">
      <c r="L205" s="16"/>
    </row>
    <row r="206" spans="1:12" x14ac:dyDescent="0.25">
      <c r="L206" s="16"/>
    </row>
    <row r="207" spans="1:12" x14ac:dyDescent="0.25">
      <c r="L207" s="16"/>
    </row>
    <row r="208" spans="1:12" x14ac:dyDescent="0.25">
      <c r="L208" s="16"/>
    </row>
    <row r="209" spans="12:12" x14ac:dyDescent="0.25">
      <c r="L209" s="16"/>
    </row>
    <row r="210" spans="12:12" x14ac:dyDescent="0.25">
      <c r="L210" s="16"/>
    </row>
    <row r="211" spans="12:12" x14ac:dyDescent="0.25">
      <c r="L211" s="16"/>
    </row>
    <row r="212" spans="12:12" x14ac:dyDescent="0.25">
      <c r="L212" s="16"/>
    </row>
    <row r="213" spans="12:12" x14ac:dyDescent="0.25">
      <c r="L213" s="16"/>
    </row>
    <row r="214" spans="12:12" x14ac:dyDescent="0.25">
      <c r="L214" s="16"/>
    </row>
    <row r="215" spans="12:12" x14ac:dyDescent="0.25">
      <c r="L215" s="16"/>
    </row>
    <row r="216" spans="12:12" x14ac:dyDescent="0.25">
      <c r="L216" s="16"/>
    </row>
    <row r="217" spans="12:12" x14ac:dyDescent="0.25">
      <c r="L217" s="16"/>
    </row>
    <row r="218" spans="12:12" x14ac:dyDescent="0.25">
      <c r="L218" s="16"/>
    </row>
    <row r="219" spans="12:12" x14ac:dyDescent="0.25">
      <c r="L219" s="16"/>
    </row>
    <row r="220" spans="12:12" x14ac:dyDescent="0.25">
      <c r="L220" s="16"/>
    </row>
    <row r="221" spans="12:12" x14ac:dyDescent="0.25">
      <c r="L221" s="16"/>
    </row>
    <row r="222" spans="12:12" x14ac:dyDescent="0.25">
      <c r="L222" s="16"/>
    </row>
    <row r="223" spans="12:12" x14ac:dyDescent="0.25">
      <c r="L223" s="16"/>
    </row>
    <row r="224" spans="12:12" x14ac:dyDescent="0.25">
      <c r="L224" s="16"/>
    </row>
    <row r="225" spans="12:12" x14ac:dyDescent="0.25">
      <c r="L225" s="16"/>
    </row>
    <row r="226" spans="12:12" x14ac:dyDescent="0.25">
      <c r="L226" s="16"/>
    </row>
    <row r="227" spans="12:12" x14ac:dyDescent="0.25">
      <c r="L227" s="16"/>
    </row>
    <row r="228" spans="12:12" x14ac:dyDescent="0.25">
      <c r="L228" s="16"/>
    </row>
    <row r="229" spans="12:12" x14ac:dyDescent="0.25">
      <c r="L229" s="16"/>
    </row>
    <row r="230" spans="12:12" x14ac:dyDescent="0.25">
      <c r="L230" s="16"/>
    </row>
    <row r="231" spans="12:12" x14ac:dyDescent="0.25">
      <c r="L231" s="16"/>
    </row>
    <row r="232" spans="12:12" x14ac:dyDescent="0.25">
      <c r="L232" s="16"/>
    </row>
    <row r="233" spans="12:12" x14ac:dyDescent="0.25">
      <c r="L233" s="16"/>
    </row>
    <row r="234" spans="12:12" x14ac:dyDescent="0.25">
      <c r="L234" s="16"/>
    </row>
    <row r="235" spans="12:12" x14ac:dyDescent="0.25">
      <c r="L235" s="16"/>
    </row>
    <row r="236" spans="12:12" x14ac:dyDescent="0.25">
      <c r="L236" s="16"/>
    </row>
    <row r="237" spans="12:12" x14ac:dyDescent="0.25">
      <c r="L237" s="16"/>
    </row>
    <row r="238" spans="12:12" x14ac:dyDescent="0.25">
      <c r="L238" s="16"/>
    </row>
    <row r="239" spans="12:12" x14ac:dyDescent="0.25">
      <c r="L239" s="16"/>
    </row>
    <row r="240" spans="12:12" x14ac:dyDescent="0.25">
      <c r="L240" s="16"/>
    </row>
    <row r="241" spans="12:12" x14ac:dyDescent="0.25">
      <c r="L241" s="16"/>
    </row>
    <row r="242" spans="12:12" x14ac:dyDescent="0.25">
      <c r="L242" s="16"/>
    </row>
    <row r="243" spans="12:12" x14ac:dyDescent="0.25">
      <c r="L243" s="16"/>
    </row>
    <row r="244" spans="12:12" x14ac:dyDescent="0.25">
      <c r="L244" s="16"/>
    </row>
    <row r="245" spans="12:12" x14ac:dyDescent="0.25">
      <c r="L245" s="16"/>
    </row>
    <row r="246" spans="12:12" x14ac:dyDescent="0.25">
      <c r="L246" s="16"/>
    </row>
    <row r="247" spans="12:12" x14ac:dyDescent="0.25">
      <c r="L247" s="16"/>
    </row>
    <row r="248" spans="12:12" x14ac:dyDescent="0.25">
      <c r="L248" s="16"/>
    </row>
    <row r="249" spans="12:12" x14ac:dyDescent="0.25">
      <c r="L249" s="16"/>
    </row>
    <row r="250" spans="12:12" x14ac:dyDescent="0.25">
      <c r="L250" s="16"/>
    </row>
    <row r="251" spans="12:12" x14ac:dyDescent="0.25">
      <c r="L251" s="16"/>
    </row>
    <row r="252" spans="12:12" x14ac:dyDescent="0.25">
      <c r="L252" s="16"/>
    </row>
    <row r="253" spans="12:12" x14ac:dyDescent="0.25">
      <c r="L253" s="16"/>
    </row>
    <row r="254" spans="12:12" x14ac:dyDescent="0.25">
      <c r="L254" s="16"/>
    </row>
    <row r="255" spans="12:12" x14ac:dyDescent="0.25">
      <c r="L255" s="16"/>
    </row>
    <row r="256" spans="12:12" x14ac:dyDescent="0.25">
      <c r="L256" s="16"/>
    </row>
    <row r="257" spans="12:12" x14ac:dyDescent="0.25">
      <c r="L257" s="16"/>
    </row>
    <row r="258" spans="12:12" x14ac:dyDescent="0.25">
      <c r="L258" s="16"/>
    </row>
    <row r="259" spans="12:12" x14ac:dyDescent="0.25">
      <c r="L259" s="16"/>
    </row>
    <row r="260" spans="12:12" x14ac:dyDescent="0.25">
      <c r="L260" s="16"/>
    </row>
    <row r="261" spans="12:12" x14ac:dyDescent="0.25">
      <c r="L261" s="16"/>
    </row>
    <row r="262" spans="12:12" x14ac:dyDescent="0.25">
      <c r="L262" s="16"/>
    </row>
    <row r="263" spans="12:12" x14ac:dyDescent="0.25">
      <c r="L263" s="16"/>
    </row>
    <row r="264" spans="12:12" x14ac:dyDescent="0.25">
      <c r="L264" s="16"/>
    </row>
    <row r="265" spans="12:12" x14ac:dyDescent="0.25">
      <c r="L265" s="16"/>
    </row>
    <row r="266" spans="12:12" x14ac:dyDescent="0.25">
      <c r="L266" s="16"/>
    </row>
    <row r="267" spans="12:12" x14ac:dyDescent="0.25">
      <c r="L267" s="16"/>
    </row>
    <row r="268" spans="12:12" x14ac:dyDescent="0.25">
      <c r="L268" s="16"/>
    </row>
    <row r="269" spans="12:12" x14ac:dyDescent="0.25">
      <c r="L269" s="16"/>
    </row>
    <row r="270" spans="12:12" x14ac:dyDescent="0.25">
      <c r="L270" s="16"/>
    </row>
    <row r="271" spans="12:12" x14ac:dyDescent="0.25">
      <c r="L271" s="16"/>
    </row>
    <row r="272" spans="12:12" x14ac:dyDescent="0.25">
      <c r="L272" s="16"/>
    </row>
    <row r="273" spans="12:12" x14ac:dyDescent="0.25">
      <c r="L273" s="16"/>
    </row>
    <row r="274" spans="12:12" x14ac:dyDescent="0.25">
      <c r="L274" s="16"/>
    </row>
    <row r="275" spans="12:12" x14ac:dyDescent="0.25">
      <c r="L275" s="16"/>
    </row>
    <row r="276" spans="12:12" x14ac:dyDescent="0.25">
      <c r="L276" s="16"/>
    </row>
    <row r="277" spans="12:12" x14ac:dyDescent="0.25">
      <c r="L277" s="16"/>
    </row>
    <row r="278" spans="12:12" x14ac:dyDescent="0.25">
      <c r="L278" s="16"/>
    </row>
    <row r="279" spans="12:12" x14ac:dyDescent="0.25">
      <c r="L279" s="16"/>
    </row>
    <row r="280" spans="12:12" x14ac:dyDescent="0.25">
      <c r="L280" s="16"/>
    </row>
    <row r="281" spans="12:12" x14ac:dyDescent="0.25">
      <c r="L281" s="16"/>
    </row>
    <row r="282" spans="12:12" x14ac:dyDescent="0.25">
      <c r="L282" s="16"/>
    </row>
    <row r="283" spans="12:12" x14ac:dyDescent="0.25">
      <c r="L283" s="16"/>
    </row>
    <row r="284" spans="12:12" x14ac:dyDescent="0.25">
      <c r="L284" s="16"/>
    </row>
    <row r="285" spans="12:12" x14ac:dyDescent="0.25">
      <c r="L285" s="16"/>
    </row>
    <row r="286" spans="12:12" x14ac:dyDescent="0.25">
      <c r="L286" s="16"/>
    </row>
    <row r="287" spans="12:12" x14ac:dyDescent="0.25">
      <c r="L287" s="16"/>
    </row>
    <row r="288" spans="12:12" x14ac:dyDescent="0.25">
      <c r="L288" s="16"/>
    </row>
    <row r="289" spans="12:12" x14ac:dyDescent="0.25">
      <c r="L289" s="16"/>
    </row>
    <row r="290" spans="12:12" x14ac:dyDescent="0.25">
      <c r="L290" s="16"/>
    </row>
    <row r="291" spans="12:12" x14ac:dyDescent="0.25">
      <c r="L291" s="16"/>
    </row>
    <row r="292" spans="12:12" x14ac:dyDescent="0.25">
      <c r="L292" s="16"/>
    </row>
    <row r="293" spans="12:12" x14ac:dyDescent="0.25">
      <c r="L293" s="16"/>
    </row>
    <row r="294" spans="12:12" x14ac:dyDescent="0.25">
      <c r="L294" s="16"/>
    </row>
    <row r="295" spans="12:12" x14ac:dyDescent="0.25">
      <c r="L295" s="16"/>
    </row>
    <row r="296" spans="12:12" x14ac:dyDescent="0.25">
      <c r="L296" s="16"/>
    </row>
    <row r="297" spans="12:12" x14ac:dyDescent="0.25">
      <c r="L297" s="16"/>
    </row>
    <row r="298" spans="12:12" x14ac:dyDescent="0.25">
      <c r="L298" s="16"/>
    </row>
    <row r="299" spans="12:12" x14ac:dyDescent="0.25">
      <c r="L299" s="16"/>
    </row>
    <row r="300" spans="12:12" x14ac:dyDescent="0.25">
      <c r="L300" s="16"/>
    </row>
    <row r="301" spans="12:12" x14ac:dyDescent="0.25">
      <c r="L301" s="16"/>
    </row>
    <row r="302" spans="12:12" x14ac:dyDescent="0.25">
      <c r="L302" s="16"/>
    </row>
    <row r="303" spans="12:12" x14ac:dyDescent="0.25">
      <c r="L303" s="16"/>
    </row>
    <row r="304" spans="12:12" x14ac:dyDescent="0.25">
      <c r="L304" s="16"/>
    </row>
    <row r="305" spans="12:12" x14ac:dyDescent="0.25">
      <c r="L305" s="16"/>
    </row>
    <row r="306" spans="12:12" x14ac:dyDescent="0.25">
      <c r="L306" s="16"/>
    </row>
    <row r="307" spans="12:12" x14ac:dyDescent="0.25">
      <c r="L307" s="16"/>
    </row>
    <row r="308" spans="12:12" x14ac:dyDescent="0.25">
      <c r="L308" s="16"/>
    </row>
    <row r="309" spans="12:12" x14ac:dyDescent="0.25">
      <c r="L309" s="16"/>
    </row>
    <row r="310" spans="12:12" x14ac:dyDescent="0.25">
      <c r="L310" s="16"/>
    </row>
    <row r="311" spans="12:12" x14ac:dyDescent="0.25">
      <c r="L311" s="16"/>
    </row>
    <row r="312" spans="12:12" x14ac:dyDescent="0.25">
      <c r="L312" s="16"/>
    </row>
    <row r="313" spans="12:12" x14ac:dyDescent="0.25">
      <c r="L313" s="16"/>
    </row>
    <row r="314" spans="12:12" x14ac:dyDescent="0.25">
      <c r="L314" s="16"/>
    </row>
    <row r="315" spans="12:12" x14ac:dyDescent="0.25">
      <c r="L315" s="16"/>
    </row>
    <row r="316" spans="12:12" x14ac:dyDescent="0.25">
      <c r="L316" s="16"/>
    </row>
    <row r="317" spans="12:12" x14ac:dyDescent="0.25">
      <c r="L317" s="16"/>
    </row>
    <row r="318" spans="12:12" x14ac:dyDescent="0.25">
      <c r="L318" s="16"/>
    </row>
    <row r="319" spans="12:12" x14ac:dyDescent="0.25">
      <c r="L319" s="16"/>
    </row>
    <row r="320" spans="12:12" x14ac:dyDescent="0.25">
      <c r="L320" s="16"/>
    </row>
    <row r="321" spans="12:12" x14ac:dyDescent="0.25">
      <c r="L321" s="16"/>
    </row>
    <row r="322" spans="12:12" x14ac:dyDescent="0.25">
      <c r="L322" s="16"/>
    </row>
    <row r="323" spans="12:12" x14ac:dyDescent="0.25">
      <c r="L323" s="16"/>
    </row>
    <row r="324" spans="12:12" x14ac:dyDescent="0.25">
      <c r="L324" s="16"/>
    </row>
    <row r="325" spans="12:12" x14ac:dyDescent="0.25">
      <c r="L325" s="16"/>
    </row>
    <row r="326" spans="12:12" x14ac:dyDescent="0.25">
      <c r="L326" s="16"/>
    </row>
    <row r="327" spans="12:12" x14ac:dyDescent="0.25">
      <c r="L327" s="16"/>
    </row>
    <row r="328" spans="12:12" x14ac:dyDescent="0.25">
      <c r="L328" s="16"/>
    </row>
    <row r="329" spans="12:12" x14ac:dyDescent="0.25">
      <c r="L329" s="16"/>
    </row>
    <row r="330" spans="12:12" x14ac:dyDescent="0.25">
      <c r="L330" s="16"/>
    </row>
    <row r="331" spans="12:12" x14ac:dyDescent="0.25">
      <c r="L331" s="16"/>
    </row>
    <row r="332" spans="12:12" x14ac:dyDescent="0.25">
      <c r="L332" s="16"/>
    </row>
    <row r="333" spans="12:12" x14ac:dyDescent="0.25">
      <c r="L333" s="16"/>
    </row>
    <row r="334" spans="12:12" x14ac:dyDescent="0.25">
      <c r="L334" s="16"/>
    </row>
    <row r="335" spans="12:12" x14ac:dyDescent="0.25">
      <c r="L335" s="16"/>
    </row>
    <row r="336" spans="12:12" x14ac:dyDescent="0.25">
      <c r="L336" s="16"/>
    </row>
    <row r="337" spans="12:12" x14ac:dyDescent="0.25">
      <c r="L337" s="16"/>
    </row>
    <row r="338" spans="12:12" x14ac:dyDescent="0.25">
      <c r="L338" s="16"/>
    </row>
    <row r="339" spans="12:12" x14ac:dyDescent="0.25">
      <c r="L339" s="16"/>
    </row>
    <row r="340" spans="12:12" x14ac:dyDescent="0.25">
      <c r="L340" s="16"/>
    </row>
    <row r="341" spans="12:12" x14ac:dyDescent="0.25">
      <c r="L341" s="16"/>
    </row>
    <row r="342" spans="12:12" x14ac:dyDescent="0.25">
      <c r="L342" s="16"/>
    </row>
    <row r="343" spans="12:12" x14ac:dyDescent="0.25">
      <c r="L343" s="16"/>
    </row>
    <row r="344" spans="12:12" x14ac:dyDescent="0.25">
      <c r="L344" s="16"/>
    </row>
    <row r="345" spans="12:12" x14ac:dyDescent="0.25">
      <c r="L345" s="16"/>
    </row>
    <row r="346" spans="12:12" x14ac:dyDescent="0.25">
      <c r="L346" s="16"/>
    </row>
    <row r="347" spans="12:12" x14ac:dyDescent="0.25">
      <c r="L347" s="16"/>
    </row>
    <row r="348" spans="12:12" x14ac:dyDescent="0.25">
      <c r="L348" s="16"/>
    </row>
    <row r="349" spans="12:12" x14ac:dyDescent="0.25">
      <c r="L349" s="16"/>
    </row>
    <row r="350" spans="12:12" x14ac:dyDescent="0.25">
      <c r="L350" s="16"/>
    </row>
    <row r="351" spans="12:12" x14ac:dyDescent="0.25">
      <c r="L351" s="16"/>
    </row>
    <row r="352" spans="12:12" x14ac:dyDescent="0.25">
      <c r="L352" s="16"/>
    </row>
    <row r="353" spans="12:12" x14ac:dyDescent="0.25">
      <c r="L353" s="16"/>
    </row>
    <row r="354" spans="12:12" x14ac:dyDescent="0.25">
      <c r="L354" s="16"/>
    </row>
    <row r="355" spans="12:12" x14ac:dyDescent="0.25">
      <c r="L355" s="16"/>
    </row>
    <row r="356" spans="12:12" x14ac:dyDescent="0.25">
      <c r="L356" s="16"/>
    </row>
    <row r="357" spans="12:12" x14ac:dyDescent="0.25">
      <c r="L357" s="16"/>
    </row>
    <row r="358" spans="12:12" x14ac:dyDescent="0.25">
      <c r="L358" s="16"/>
    </row>
    <row r="359" spans="12:12" x14ac:dyDescent="0.25">
      <c r="L359" s="16"/>
    </row>
    <row r="360" spans="12:12" x14ac:dyDescent="0.25">
      <c r="L360" s="16"/>
    </row>
    <row r="361" spans="12:12" x14ac:dyDescent="0.25">
      <c r="L361" s="16"/>
    </row>
    <row r="362" spans="12:12" x14ac:dyDescent="0.25">
      <c r="L362" s="16"/>
    </row>
    <row r="363" spans="12:12" x14ac:dyDescent="0.25">
      <c r="L363" s="16"/>
    </row>
    <row r="364" spans="12:12" x14ac:dyDescent="0.25">
      <c r="L364" s="16"/>
    </row>
    <row r="365" spans="12:12" x14ac:dyDescent="0.25">
      <c r="L365" s="16"/>
    </row>
    <row r="366" spans="12:12" x14ac:dyDescent="0.25">
      <c r="L366" s="16"/>
    </row>
    <row r="367" spans="12:12" x14ac:dyDescent="0.25">
      <c r="L367" s="16"/>
    </row>
    <row r="368" spans="12:12" x14ac:dyDescent="0.25">
      <c r="L368" s="16"/>
    </row>
    <row r="369" spans="12:12" x14ac:dyDescent="0.25">
      <c r="L369" s="16"/>
    </row>
    <row r="370" spans="12:12" x14ac:dyDescent="0.25">
      <c r="L370" s="16"/>
    </row>
    <row r="371" spans="12:12" x14ac:dyDescent="0.25">
      <c r="L371" s="16"/>
    </row>
    <row r="372" spans="12:12" x14ac:dyDescent="0.25">
      <c r="L372" s="16"/>
    </row>
    <row r="373" spans="12:12" x14ac:dyDescent="0.25">
      <c r="L373" s="16"/>
    </row>
    <row r="374" spans="12:12" x14ac:dyDescent="0.25">
      <c r="L374" s="16"/>
    </row>
    <row r="375" spans="12:12" x14ac:dyDescent="0.25">
      <c r="L375" s="16"/>
    </row>
    <row r="376" spans="12:12" x14ac:dyDescent="0.25">
      <c r="L376" s="16"/>
    </row>
    <row r="377" spans="12:12" x14ac:dyDescent="0.25">
      <c r="L377" s="16"/>
    </row>
    <row r="378" spans="12:12" x14ac:dyDescent="0.25">
      <c r="L378" s="16"/>
    </row>
    <row r="379" spans="12:12" x14ac:dyDescent="0.25">
      <c r="L379" s="16"/>
    </row>
    <row r="380" spans="12:12" x14ac:dyDescent="0.25">
      <c r="L380" s="16"/>
    </row>
    <row r="381" spans="12:12" x14ac:dyDescent="0.25">
      <c r="L381" s="16"/>
    </row>
    <row r="382" spans="12:12" x14ac:dyDescent="0.25">
      <c r="L382" s="16"/>
    </row>
    <row r="383" spans="12:12" x14ac:dyDescent="0.25">
      <c r="L383" s="16"/>
    </row>
    <row r="384" spans="12:12" x14ac:dyDescent="0.25">
      <c r="L384" s="16"/>
    </row>
    <row r="385" spans="12:12" x14ac:dyDescent="0.25">
      <c r="L385" s="16"/>
    </row>
    <row r="386" spans="12:12" x14ac:dyDescent="0.25">
      <c r="L386" s="16"/>
    </row>
    <row r="387" spans="12:12" x14ac:dyDescent="0.25">
      <c r="L387" s="16"/>
    </row>
    <row r="388" spans="12:12" x14ac:dyDescent="0.25">
      <c r="L388" s="16"/>
    </row>
    <row r="389" spans="12:12" x14ac:dyDescent="0.25">
      <c r="L389" s="16"/>
    </row>
    <row r="390" spans="12:12" x14ac:dyDescent="0.25">
      <c r="L390" s="16"/>
    </row>
    <row r="391" spans="12:12" x14ac:dyDescent="0.25">
      <c r="L391" s="16"/>
    </row>
    <row r="392" spans="12:12" x14ac:dyDescent="0.25">
      <c r="L392" s="16"/>
    </row>
    <row r="393" spans="12:12" x14ac:dyDescent="0.25">
      <c r="L393" s="16"/>
    </row>
    <row r="394" spans="12:12" x14ac:dyDescent="0.25">
      <c r="L394" s="16"/>
    </row>
    <row r="395" spans="12:12" x14ac:dyDescent="0.25">
      <c r="L395" s="16"/>
    </row>
    <row r="396" spans="12:12" x14ac:dyDescent="0.25">
      <c r="L396" s="16"/>
    </row>
    <row r="397" spans="12:12" x14ac:dyDescent="0.25">
      <c r="L397" s="16"/>
    </row>
    <row r="398" spans="12:12" x14ac:dyDescent="0.25">
      <c r="L398" s="16"/>
    </row>
    <row r="399" spans="12:12" x14ac:dyDescent="0.25">
      <c r="L399" s="16"/>
    </row>
    <row r="400" spans="12:12" x14ac:dyDescent="0.25">
      <c r="L400" s="16"/>
    </row>
    <row r="401" spans="12:12" x14ac:dyDescent="0.25">
      <c r="L401" s="16"/>
    </row>
    <row r="402" spans="12:12" x14ac:dyDescent="0.25">
      <c r="L402" s="16"/>
    </row>
    <row r="403" spans="12:12" x14ac:dyDescent="0.25">
      <c r="L403" s="16"/>
    </row>
    <row r="404" spans="12:12" x14ac:dyDescent="0.25">
      <c r="L404" s="16"/>
    </row>
    <row r="405" spans="12:12" x14ac:dyDescent="0.25">
      <c r="L405" s="16"/>
    </row>
    <row r="406" spans="12:12" x14ac:dyDescent="0.25">
      <c r="L406" s="16"/>
    </row>
    <row r="407" spans="12:12" x14ac:dyDescent="0.25">
      <c r="L407" s="16"/>
    </row>
    <row r="408" spans="12:12" x14ac:dyDescent="0.25">
      <c r="L408" s="16"/>
    </row>
    <row r="409" spans="12:12" x14ac:dyDescent="0.25">
      <c r="L409" s="16"/>
    </row>
    <row r="410" spans="12:12" x14ac:dyDescent="0.25">
      <c r="L410" s="16"/>
    </row>
    <row r="411" spans="12:12" x14ac:dyDescent="0.25">
      <c r="L411" s="16"/>
    </row>
    <row r="412" spans="12:12" x14ac:dyDescent="0.25">
      <c r="L412" s="16"/>
    </row>
    <row r="413" spans="12:12" x14ac:dyDescent="0.25">
      <c r="L413" s="16"/>
    </row>
    <row r="414" spans="12:12" x14ac:dyDescent="0.25">
      <c r="L414" s="16"/>
    </row>
    <row r="415" spans="12:12" x14ac:dyDescent="0.25">
      <c r="L415" s="16"/>
    </row>
    <row r="416" spans="12:12" x14ac:dyDescent="0.25">
      <c r="L416" s="16"/>
    </row>
    <row r="417" spans="12:12" x14ac:dyDescent="0.25">
      <c r="L417" s="16"/>
    </row>
    <row r="418" spans="12:12" x14ac:dyDescent="0.25">
      <c r="L418" s="16"/>
    </row>
    <row r="419" spans="12:12" x14ac:dyDescent="0.25">
      <c r="L419" s="16"/>
    </row>
    <row r="420" spans="12:12" x14ac:dyDescent="0.25">
      <c r="L420" s="16"/>
    </row>
    <row r="421" spans="12:12" x14ac:dyDescent="0.25">
      <c r="L421" s="16"/>
    </row>
    <row r="422" spans="12:12" x14ac:dyDescent="0.25">
      <c r="L422" s="16"/>
    </row>
    <row r="423" spans="12:12" x14ac:dyDescent="0.25">
      <c r="L423" s="16"/>
    </row>
    <row r="424" spans="12:12" x14ac:dyDescent="0.25">
      <c r="L424" s="16"/>
    </row>
    <row r="425" spans="12:12" x14ac:dyDescent="0.25">
      <c r="L425" s="16"/>
    </row>
    <row r="426" spans="12:12" x14ac:dyDescent="0.25">
      <c r="L426" s="16"/>
    </row>
    <row r="427" spans="12:12" x14ac:dyDescent="0.25">
      <c r="L427" s="16"/>
    </row>
    <row r="428" spans="12:12" x14ac:dyDescent="0.25">
      <c r="L428" s="16"/>
    </row>
    <row r="429" spans="12:12" x14ac:dyDescent="0.25">
      <c r="L429" s="16"/>
    </row>
    <row r="430" spans="12:12" x14ac:dyDescent="0.25">
      <c r="L430" s="16"/>
    </row>
    <row r="431" spans="12:12" x14ac:dyDescent="0.25">
      <c r="L431" s="16"/>
    </row>
    <row r="432" spans="12:12" x14ac:dyDescent="0.25">
      <c r="L432" s="16"/>
    </row>
    <row r="433" spans="12:12" x14ac:dyDescent="0.25">
      <c r="L433" s="16"/>
    </row>
    <row r="434" spans="12:12" x14ac:dyDescent="0.25">
      <c r="L434" s="16"/>
    </row>
    <row r="435" spans="12:12" x14ac:dyDescent="0.25">
      <c r="L435" s="16"/>
    </row>
    <row r="436" spans="12:12" x14ac:dyDescent="0.25">
      <c r="L436" s="16"/>
    </row>
    <row r="437" spans="12:12" x14ac:dyDescent="0.25">
      <c r="L437" s="16"/>
    </row>
    <row r="438" spans="12:12" x14ac:dyDescent="0.25">
      <c r="L438" s="16"/>
    </row>
    <row r="439" spans="12:12" x14ac:dyDescent="0.25">
      <c r="L439" s="16"/>
    </row>
    <row r="440" spans="12:12" x14ac:dyDescent="0.25">
      <c r="L440" s="16"/>
    </row>
    <row r="441" spans="12:12" x14ac:dyDescent="0.25">
      <c r="L441" s="16"/>
    </row>
    <row r="442" spans="12:12" x14ac:dyDescent="0.25">
      <c r="L442" s="16"/>
    </row>
    <row r="443" spans="12:12" x14ac:dyDescent="0.25">
      <c r="L443" s="16"/>
    </row>
    <row r="444" spans="12:12" x14ac:dyDescent="0.25">
      <c r="L444" s="16"/>
    </row>
    <row r="445" spans="12:12" x14ac:dyDescent="0.25">
      <c r="L445" s="16"/>
    </row>
    <row r="446" spans="12:12" x14ac:dyDescent="0.25">
      <c r="L446" s="16"/>
    </row>
    <row r="447" spans="12:12" x14ac:dyDescent="0.25">
      <c r="L447" s="16"/>
    </row>
    <row r="448" spans="12:12" x14ac:dyDescent="0.25">
      <c r="L448" s="16"/>
    </row>
    <row r="449" spans="12:12" x14ac:dyDescent="0.25">
      <c r="L449" s="16"/>
    </row>
    <row r="450" spans="12:12" x14ac:dyDescent="0.25">
      <c r="L450" s="16"/>
    </row>
    <row r="451" spans="12:12" x14ac:dyDescent="0.25">
      <c r="L451" s="16"/>
    </row>
    <row r="452" spans="12:12" x14ac:dyDescent="0.25">
      <c r="L452" s="16"/>
    </row>
    <row r="453" spans="12:12" x14ac:dyDescent="0.25">
      <c r="L453" s="16"/>
    </row>
    <row r="454" spans="12:12" x14ac:dyDescent="0.25">
      <c r="L454" s="16"/>
    </row>
    <row r="455" spans="12:12" x14ac:dyDescent="0.25">
      <c r="L455" s="16"/>
    </row>
    <row r="456" spans="12:12" x14ac:dyDescent="0.25">
      <c r="L456" s="16"/>
    </row>
    <row r="457" spans="12:12" x14ac:dyDescent="0.25">
      <c r="L457" s="16"/>
    </row>
    <row r="458" spans="12:12" x14ac:dyDescent="0.25">
      <c r="L458" s="16"/>
    </row>
    <row r="459" spans="12:12" x14ac:dyDescent="0.25">
      <c r="L459" s="16"/>
    </row>
    <row r="460" spans="12:12" x14ac:dyDescent="0.25">
      <c r="L460" s="16"/>
    </row>
    <row r="461" spans="12:12" x14ac:dyDescent="0.25">
      <c r="L461" s="16"/>
    </row>
    <row r="462" spans="12:12" x14ac:dyDescent="0.25">
      <c r="L462" s="16"/>
    </row>
    <row r="463" spans="12:12" x14ac:dyDescent="0.25">
      <c r="L463" s="16"/>
    </row>
    <row r="464" spans="12:12" x14ac:dyDescent="0.25">
      <c r="L464" s="16"/>
    </row>
    <row r="465" spans="12:12" x14ac:dyDescent="0.25">
      <c r="L465" s="16"/>
    </row>
    <row r="466" spans="12:12" x14ac:dyDescent="0.25">
      <c r="L466" s="16"/>
    </row>
    <row r="467" spans="12:12" x14ac:dyDescent="0.25">
      <c r="L467" s="16"/>
    </row>
    <row r="468" spans="12:12" x14ac:dyDescent="0.25">
      <c r="L468" s="16"/>
    </row>
    <row r="469" spans="12:12" x14ac:dyDescent="0.25">
      <c r="L469" s="16"/>
    </row>
    <row r="470" spans="12:12" x14ac:dyDescent="0.25">
      <c r="L470" s="16"/>
    </row>
    <row r="471" spans="12:12" x14ac:dyDescent="0.25">
      <c r="L471" s="16"/>
    </row>
    <row r="472" spans="12:12" x14ac:dyDescent="0.25">
      <c r="L472" s="16"/>
    </row>
    <row r="473" spans="12:12" x14ac:dyDescent="0.25">
      <c r="L473" s="16"/>
    </row>
    <row r="474" spans="12:12" x14ac:dyDescent="0.25">
      <c r="L474" s="16"/>
    </row>
    <row r="475" spans="12:12" x14ac:dyDescent="0.25">
      <c r="L475" s="16"/>
    </row>
    <row r="476" spans="12:12" x14ac:dyDescent="0.25">
      <c r="L476" s="16"/>
    </row>
    <row r="477" spans="12:12" x14ac:dyDescent="0.25">
      <c r="L477" s="16"/>
    </row>
    <row r="478" spans="12:12" x14ac:dyDescent="0.25">
      <c r="L478" s="16"/>
    </row>
    <row r="479" spans="12:12" x14ac:dyDescent="0.25">
      <c r="L479" s="16"/>
    </row>
    <row r="480" spans="12:12" x14ac:dyDescent="0.25">
      <c r="L480" s="16"/>
    </row>
    <row r="481" spans="12:12" x14ac:dyDescent="0.25">
      <c r="L481" s="16"/>
    </row>
    <row r="482" spans="12:12" x14ac:dyDescent="0.25">
      <c r="L482" s="16"/>
    </row>
    <row r="483" spans="12:12" x14ac:dyDescent="0.25">
      <c r="L483" s="16"/>
    </row>
    <row r="484" spans="12:12" x14ac:dyDescent="0.25">
      <c r="L484" s="16"/>
    </row>
    <row r="485" spans="12:12" x14ac:dyDescent="0.25">
      <c r="L485" s="16"/>
    </row>
    <row r="486" spans="12:12" x14ac:dyDescent="0.25">
      <c r="L486" s="16"/>
    </row>
    <row r="487" spans="12:12" x14ac:dyDescent="0.25">
      <c r="L487" s="16"/>
    </row>
    <row r="488" spans="12:12" x14ac:dyDescent="0.25">
      <c r="L488" s="16"/>
    </row>
    <row r="489" spans="12:12" x14ac:dyDescent="0.25">
      <c r="L489" s="16"/>
    </row>
    <row r="490" spans="12:12" x14ac:dyDescent="0.25">
      <c r="L490" s="16"/>
    </row>
    <row r="491" spans="12:12" x14ac:dyDescent="0.25">
      <c r="L491" s="16"/>
    </row>
    <row r="492" spans="12:12" x14ac:dyDescent="0.25">
      <c r="L492" s="16"/>
    </row>
    <row r="493" spans="12:12" x14ac:dyDescent="0.25">
      <c r="L493" s="16"/>
    </row>
    <row r="494" spans="12:12" x14ac:dyDescent="0.25">
      <c r="L494" s="16"/>
    </row>
    <row r="495" spans="12:12" x14ac:dyDescent="0.25">
      <c r="L495" s="16"/>
    </row>
    <row r="496" spans="12:12" x14ac:dyDescent="0.25">
      <c r="L496" s="16"/>
    </row>
    <row r="497" spans="12:12" x14ac:dyDescent="0.25">
      <c r="L497" s="16"/>
    </row>
    <row r="498" spans="12:12" x14ac:dyDescent="0.25">
      <c r="L498" s="16"/>
    </row>
    <row r="499" spans="12:12" x14ac:dyDescent="0.25">
      <c r="L499" s="16"/>
    </row>
    <row r="500" spans="12:12" x14ac:dyDescent="0.25">
      <c r="L500" s="16"/>
    </row>
    <row r="501" spans="12:12" x14ac:dyDescent="0.25">
      <c r="L501" s="16"/>
    </row>
    <row r="502" spans="12:12" x14ac:dyDescent="0.25">
      <c r="L502" s="16"/>
    </row>
    <row r="503" spans="12:12" x14ac:dyDescent="0.25">
      <c r="L503" s="16"/>
    </row>
    <row r="504" spans="12:12" x14ac:dyDescent="0.25">
      <c r="L504" s="16"/>
    </row>
    <row r="505" spans="12:12" x14ac:dyDescent="0.25">
      <c r="L505" s="16"/>
    </row>
    <row r="506" spans="12:12" x14ac:dyDescent="0.25">
      <c r="L506" s="16"/>
    </row>
    <row r="507" spans="12:12" x14ac:dyDescent="0.25">
      <c r="L507" s="16"/>
    </row>
    <row r="508" spans="12:12" x14ac:dyDescent="0.25">
      <c r="L508" s="16"/>
    </row>
    <row r="509" spans="12:12" x14ac:dyDescent="0.25">
      <c r="L509" s="16"/>
    </row>
    <row r="510" spans="12:12" x14ac:dyDescent="0.25">
      <c r="L510" s="16"/>
    </row>
    <row r="511" spans="12:12" x14ac:dyDescent="0.25">
      <c r="L511" s="16"/>
    </row>
    <row r="512" spans="12:12" x14ac:dyDescent="0.25">
      <c r="L512" s="16"/>
    </row>
    <row r="513" spans="12:12" x14ac:dyDescent="0.25">
      <c r="L513" s="16"/>
    </row>
    <row r="514" spans="12:12" x14ac:dyDescent="0.25">
      <c r="L514" s="16"/>
    </row>
    <row r="515" spans="12:12" x14ac:dyDescent="0.25">
      <c r="L515" s="16"/>
    </row>
    <row r="516" spans="12:12" x14ac:dyDescent="0.25">
      <c r="L516" s="16"/>
    </row>
    <row r="517" spans="12:12" x14ac:dyDescent="0.25">
      <c r="L517" s="16"/>
    </row>
    <row r="518" spans="12:12" x14ac:dyDescent="0.25">
      <c r="L518" s="16"/>
    </row>
    <row r="519" spans="12:12" x14ac:dyDescent="0.25">
      <c r="L519" s="16"/>
    </row>
    <row r="520" spans="12:12" x14ac:dyDescent="0.25">
      <c r="L520" s="16"/>
    </row>
    <row r="521" spans="12:12" x14ac:dyDescent="0.25">
      <c r="L521" s="16"/>
    </row>
    <row r="522" spans="12:12" x14ac:dyDescent="0.25">
      <c r="L522" s="16"/>
    </row>
    <row r="523" spans="12:12" x14ac:dyDescent="0.25">
      <c r="L523" s="16"/>
    </row>
    <row r="524" spans="12:12" x14ac:dyDescent="0.25">
      <c r="L524" s="16"/>
    </row>
    <row r="525" spans="12:12" x14ac:dyDescent="0.25">
      <c r="L525" s="16"/>
    </row>
    <row r="526" spans="12:12" x14ac:dyDescent="0.25">
      <c r="L526" s="16"/>
    </row>
    <row r="527" spans="12:12" x14ac:dyDescent="0.25">
      <c r="L527" s="16"/>
    </row>
    <row r="528" spans="12:12" x14ac:dyDescent="0.25">
      <c r="L528" s="16"/>
    </row>
    <row r="529" spans="12:12" x14ac:dyDescent="0.25">
      <c r="L529" s="16"/>
    </row>
    <row r="530" spans="12:12" x14ac:dyDescent="0.25">
      <c r="L530" s="16"/>
    </row>
    <row r="531" spans="12:12" x14ac:dyDescent="0.25">
      <c r="L531" s="16"/>
    </row>
    <row r="532" spans="12:12" x14ac:dyDescent="0.25">
      <c r="L532" s="16"/>
    </row>
    <row r="533" spans="12:12" x14ac:dyDescent="0.25">
      <c r="L533" s="16"/>
    </row>
    <row r="534" spans="12:12" x14ac:dyDescent="0.25">
      <c r="L534" s="16"/>
    </row>
    <row r="535" spans="12:12" x14ac:dyDescent="0.25">
      <c r="L535" s="16"/>
    </row>
    <row r="536" spans="12:12" x14ac:dyDescent="0.25">
      <c r="L536" s="16"/>
    </row>
    <row r="537" spans="12:12" x14ac:dyDescent="0.25">
      <c r="L537" s="16"/>
    </row>
    <row r="538" spans="12:12" x14ac:dyDescent="0.25">
      <c r="L538" s="16"/>
    </row>
    <row r="539" spans="12:12" x14ac:dyDescent="0.25">
      <c r="L539" s="16"/>
    </row>
    <row r="540" spans="12:12" x14ac:dyDescent="0.25">
      <c r="L540" s="16"/>
    </row>
    <row r="541" spans="12:12" x14ac:dyDescent="0.25">
      <c r="L541" s="16"/>
    </row>
    <row r="542" spans="12:12" x14ac:dyDescent="0.25">
      <c r="L542" s="16"/>
    </row>
    <row r="543" spans="12:12" x14ac:dyDescent="0.25">
      <c r="L543" s="16"/>
    </row>
    <row r="544" spans="12:12" x14ac:dyDescent="0.25">
      <c r="L544" s="16"/>
    </row>
    <row r="545" spans="12:12" x14ac:dyDescent="0.25">
      <c r="L545" s="16"/>
    </row>
    <row r="546" spans="12:12" x14ac:dyDescent="0.25">
      <c r="L546" s="16"/>
    </row>
    <row r="547" spans="12:12" x14ac:dyDescent="0.25">
      <c r="L547" s="16"/>
    </row>
    <row r="548" spans="12:12" x14ac:dyDescent="0.25">
      <c r="L548" s="16"/>
    </row>
    <row r="549" spans="12:12" x14ac:dyDescent="0.25">
      <c r="L549" s="16"/>
    </row>
    <row r="550" spans="12:12" x14ac:dyDescent="0.25">
      <c r="L550" s="16"/>
    </row>
    <row r="551" spans="12:12" x14ac:dyDescent="0.25">
      <c r="L551" s="16"/>
    </row>
    <row r="552" spans="12:12" x14ac:dyDescent="0.25">
      <c r="L552" s="16"/>
    </row>
    <row r="553" spans="12:12" x14ac:dyDescent="0.25">
      <c r="L553" s="16"/>
    </row>
    <row r="554" spans="12:12" x14ac:dyDescent="0.25">
      <c r="L554" s="16"/>
    </row>
    <row r="555" spans="12:12" x14ac:dyDescent="0.25">
      <c r="L555" s="16"/>
    </row>
    <row r="556" spans="12:12" x14ac:dyDescent="0.25">
      <c r="L556" s="16"/>
    </row>
    <row r="557" spans="12:12" x14ac:dyDescent="0.25">
      <c r="L557" s="16"/>
    </row>
    <row r="558" spans="12:12" x14ac:dyDescent="0.25">
      <c r="L558" s="16"/>
    </row>
    <row r="559" spans="12:12" x14ac:dyDescent="0.25">
      <c r="L559" s="16"/>
    </row>
    <row r="560" spans="12:12" x14ac:dyDescent="0.25">
      <c r="L560" s="16"/>
    </row>
    <row r="561" spans="12:12" x14ac:dyDescent="0.25">
      <c r="L561" s="16"/>
    </row>
    <row r="562" spans="12:12" x14ac:dyDescent="0.25">
      <c r="L562" s="16"/>
    </row>
    <row r="563" spans="12:12" x14ac:dyDescent="0.25">
      <c r="L563" s="16"/>
    </row>
    <row r="564" spans="12:12" x14ac:dyDescent="0.25">
      <c r="L564" s="16"/>
    </row>
    <row r="565" spans="12:12" x14ac:dyDescent="0.25">
      <c r="L565" s="16"/>
    </row>
    <row r="566" spans="12:12" x14ac:dyDescent="0.25">
      <c r="L566" s="16"/>
    </row>
    <row r="567" spans="12:12" x14ac:dyDescent="0.25">
      <c r="L567" s="16"/>
    </row>
    <row r="568" spans="12:12" x14ac:dyDescent="0.25">
      <c r="L568" s="16"/>
    </row>
    <row r="569" spans="12:12" x14ac:dyDescent="0.25">
      <c r="L569" s="16"/>
    </row>
    <row r="570" spans="12:12" x14ac:dyDescent="0.25">
      <c r="L570" s="16"/>
    </row>
    <row r="571" spans="12:12" x14ac:dyDescent="0.25">
      <c r="L571" s="16"/>
    </row>
    <row r="572" spans="12:12" x14ac:dyDescent="0.25">
      <c r="L572" s="16"/>
    </row>
    <row r="573" spans="12:12" x14ac:dyDescent="0.25">
      <c r="L573" s="16"/>
    </row>
    <row r="574" spans="12:12" x14ac:dyDescent="0.25">
      <c r="L574" s="16"/>
    </row>
    <row r="575" spans="12:12" x14ac:dyDescent="0.25">
      <c r="L575" s="16"/>
    </row>
    <row r="576" spans="12:12" x14ac:dyDescent="0.25">
      <c r="L576" s="16"/>
    </row>
    <row r="577" spans="12:12" x14ac:dyDescent="0.25">
      <c r="L577" s="16"/>
    </row>
    <row r="578" spans="12:12" x14ac:dyDescent="0.25">
      <c r="L578" s="16"/>
    </row>
    <row r="579" spans="12:12" x14ac:dyDescent="0.25">
      <c r="L579" s="16"/>
    </row>
    <row r="580" spans="12:12" x14ac:dyDescent="0.25">
      <c r="L580" s="16"/>
    </row>
    <row r="581" spans="12:12" x14ac:dyDescent="0.25">
      <c r="L581" s="16"/>
    </row>
    <row r="582" spans="12:12" x14ac:dyDescent="0.25">
      <c r="L582" s="16"/>
    </row>
    <row r="583" spans="12:12" x14ac:dyDescent="0.25">
      <c r="L583" s="16"/>
    </row>
    <row r="584" spans="12:12" x14ac:dyDescent="0.25">
      <c r="L584" s="16"/>
    </row>
    <row r="585" spans="12:12" x14ac:dyDescent="0.25">
      <c r="L585" s="16"/>
    </row>
    <row r="586" spans="12:12" x14ac:dyDescent="0.25">
      <c r="L586" s="16"/>
    </row>
    <row r="587" spans="12:12" x14ac:dyDescent="0.25">
      <c r="L587" s="16"/>
    </row>
    <row r="588" spans="12:12" x14ac:dyDescent="0.25">
      <c r="L588" s="16"/>
    </row>
    <row r="589" spans="12:12" x14ac:dyDescent="0.25">
      <c r="L589" s="16"/>
    </row>
    <row r="590" spans="12:12" x14ac:dyDescent="0.25">
      <c r="L590" s="16"/>
    </row>
    <row r="591" spans="12:12" x14ac:dyDescent="0.25">
      <c r="L591" s="16"/>
    </row>
    <row r="592" spans="12:12" x14ac:dyDescent="0.25">
      <c r="L592" s="16"/>
    </row>
    <row r="593" spans="12:12" x14ac:dyDescent="0.25">
      <c r="L593" s="16"/>
    </row>
    <row r="594" spans="12:12" x14ac:dyDescent="0.25">
      <c r="L594" s="16"/>
    </row>
    <row r="595" spans="12:12" x14ac:dyDescent="0.25">
      <c r="L595" s="16"/>
    </row>
    <row r="596" spans="12:12" x14ac:dyDescent="0.25">
      <c r="L596" s="16"/>
    </row>
    <row r="597" spans="12:12" x14ac:dyDescent="0.25">
      <c r="L597" s="16"/>
    </row>
    <row r="598" spans="12:12" x14ac:dyDescent="0.25">
      <c r="L598" s="16"/>
    </row>
    <row r="599" spans="12:12" x14ac:dyDescent="0.25">
      <c r="L599" s="16"/>
    </row>
    <row r="600" spans="12:12" x14ac:dyDescent="0.25">
      <c r="L600" s="16"/>
    </row>
    <row r="601" spans="12:12" x14ac:dyDescent="0.25">
      <c r="L601" s="16"/>
    </row>
    <row r="602" spans="12:12" x14ac:dyDescent="0.25">
      <c r="L602" s="16"/>
    </row>
    <row r="603" spans="12:12" x14ac:dyDescent="0.25">
      <c r="L603" s="16"/>
    </row>
    <row r="604" spans="12:12" x14ac:dyDescent="0.25">
      <c r="L604" s="16"/>
    </row>
    <row r="605" spans="12:12" x14ac:dyDescent="0.25">
      <c r="L605" s="16"/>
    </row>
    <row r="606" spans="12:12" x14ac:dyDescent="0.25">
      <c r="L606" s="16"/>
    </row>
    <row r="607" spans="12:12" x14ac:dyDescent="0.25">
      <c r="L607" s="16"/>
    </row>
    <row r="608" spans="12:12" x14ac:dyDescent="0.25">
      <c r="L608" s="16"/>
    </row>
    <row r="609" spans="12:12" x14ac:dyDescent="0.25">
      <c r="L609" s="16"/>
    </row>
    <row r="610" spans="12:12" x14ac:dyDescent="0.25">
      <c r="L610" s="16"/>
    </row>
    <row r="611" spans="12:12" x14ac:dyDescent="0.25">
      <c r="L611" s="16"/>
    </row>
    <row r="612" spans="12:12" x14ac:dyDescent="0.25">
      <c r="L612" s="16"/>
    </row>
    <row r="613" spans="12:12" x14ac:dyDescent="0.25">
      <c r="L613" s="16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11" customWidth="1"/>
    <col min="2" max="4" width="12.7265625" style="11" customWidth="1"/>
    <col min="5" max="7" width="11.453125" style="12"/>
    <col min="8" max="11" width="11.453125" style="11"/>
    <col min="12" max="256" width="11.453125" style="12"/>
    <col min="257" max="257" width="8.7265625" style="12" customWidth="1"/>
    <col min="258" max="260" width="12.7265625" style="12" customWidth="1"/>
    <col min="261" max="512" width="11.453125" style="12"/>
    <col min="513" max="513" width="8.7265625" style="12" customWidth="1"/>
    <col min="514" max="516" width="12.7265625" style="12" customWidth="1"/>
    <col min="517" max="768" width="11.453125" style="12"/>
    <col min="769" max="769" width="8.7265625" style="12" customWidth="1"/>
    <col min="770" max="772" width="12.7265625" style="12" customWidth="1"/>
    <col min="773" max="1024" width="11.453125" style="12"/>
    <col min="1025" max="1025" width="8.7265625" style="12" customWidth="1"/>
    <col min="1026" max="1028" width="12.7265625" style="12" customWidth="1"/>
    <col min="1029" max="1280" width="11.453125" style="12"/>
    <col min="1281" max="1281" width="8.7265625" style="12" customWidth="1"/>
    <col min="1282" max="1284" width="12.7265625" style="12" customWidth="1"/>
    <col min="1285" max="1536" width="11.453125" style="12"/>
    <col min="1537" max="1537" width="8.7265625" style="12" customWidth="1"/>
    <col min="1538" max="1540" width="12.7265625" style="12" customWidth="1"/>
    <col min="1541" max="1792" width="11.453125" style="12"/>
    <col min="1793" max="1793" width="8.7265625" style="12" customWidth="1"/>
    <col min="1794" max="1796" width="12.7265625" style="12" customWidth="1"/>
    <col min="1797" max="2048" width="11.453125" style="12"/>
    <col min="2049" max="2049" width="8.7265625" style="12" customWidth="1"/>
    <col min="2050" max="2052" width="12.7265625" style="12" customWidth="1"/>
    <col min="2053" max="2304" width="11.453125" style="12"/>
    <col min="2305" max="2305" width="8.7265625" style="12" customWidth="1"/>
    <col min="2306" max="2308" width="12.7265625" style="12" customWidth="1"/>
    <col min="2309" max="2560" width="11.453125" style="12"/>
    <col min="2561" max="2561" width="8.7265625" style="12" customWidth="1"/>
    <col min="2562" max="2564" width="12.7265625" style="12" customWidth="1"/>
    <col min="2565" max="2816" width="11.453125" style="12"/>
    <col min="2817" max="2817" width="8.7265625" style="12" customWidth="1"/>
    <col min="2818" max="2820" width="12.7265625" style="12" customWidth="1"/>
    <col min="2821" max="3072" width="11.453125" style="12"/>
    <col min="3073" max="3073" width="8.7265625" style="12" customWidth="1"/>
    <col min="3074" max="3076" width="12.7265625" style="12" customWidth="1"/>
    <col min="3077" max="3328" width="11.453125" style="12"/>
    <col min="3329" max="3329" width="8.7265625" style="12" customWidth="1"/>
    <col min="3330" max="3332" width="12.7265625" style="12" customWidth="1"/>
    <col min="3333" max="3584" width="11.453125" style="12"/>
    <col min="3585" max="3585" width="8.7265625" style="12" customWidth="1"/>
    <col min="3586" max="3588" width="12.7265625" style="12" customWidth="1"/>
    <col min="3589" max="3840" width="11.453125" style="12"/>
    <col min="3841" max="3841" width="8.7265625" style="12" customWidth="1"/>
    <col min="3842" max="3844" width="12.7265625" style="12" customWidth="1"/>
    <col min="3845" max="4096" width="11.453125" style="12"/>
    <col min="4097" max="4097" width="8.7265625" style="12" customWidth="1"/>
    <col min="4098" max="4100" width="12.7265625" style="12" customWidth="1"/>
    <col min="4101" max="4352" width="11.453125" style="12"/>
    <col min="4353" max="4353" width="8.7265625" style="12" customWidth="1"/>
    <col min="4354" max="4356" width="12.7265625" style="12" customWidth="1"/>
    <col min="4357" max="4608" width="11.453125" style="12"/>
    <col min="4609" max="4609" width="8.7265625" style="12" customWidth="1"/>
    <col min="4610" max="4612" width="12.7265625" style="12" customWidth="1"/>
    <col min="4613" max="4864" width="11.453125" style="12"/>
    <col min="4865" max="4865" width="8.7265625" style="12" customWidth="1"/>
    <col min="4866" max="4868" width="12.7265625" style="12" customWidth="1"/>
    <col min="4869" max="5120" width="11.453125" style="12"/>
    <col min="5121" max="5121" width="8.7265625" style="12" customWidth="1"/>
    <col min="5122" max="5124" width="12.7265625" style="12" customWidth="1"/>
    <col min="5125" max="5376" width="11.453125" style="12"/>
    <col min="5377" max="5377" width="8.7265625" style="12" customWidth="1"/>
    <col min="5378" max="5380" width="12.7265625" style="12" customWidth="1"/>
    <col min="5381" max="5632" width="11.453125" style="12"/>
    <col min="5633" max="5633" width="8.7265625" style="12" customWidth="1"/>
    <col min="5634" max="5636" width="12.7265625" style="12" customWidth="1"/>
    <col min="5637" max="5888" width="11.453125" style="12"/>
    <col min="5889" max="5889" width="8.7265625" style="12" customWidth="1"/>
    <col min="5890" max="5892" width="12.7265625" style="12" customWidth="1"/>
    <col min="5893" max="6144" width="11.453125" style="12"/>
    <col min="6145" max="6145" width="8.7265625" style="12" customWidth="1"/>
    <col min="6146" max="6148" width="12.7265625" style="12" customWidth="1"/>
    <col min="6149" max="6400" width="11.453125" style="12"/>
    <col min="6401" max="6401" width="8.7265625" style="12" customWidth="1"/>
    <col min="6402" max="6404" width="12.7265625" style="12" customWidth="1"/>
    <col min="6405" max="6656" width="11.453125" style="12"/>
    <col min="6657" max="6657" width="8.7265625" style="12" customWidth="1"/>
    <col min="6658" max="6660" width="12.7265625" style="12" customWidth="1"/>
    <col min="6661" max="6912" width="11.453125" style="12"/>
    <col min="6913" max="6913" width="8.7265625" style="12" customWidth="1"/>
    <col min="6914" max="6916" width="12.7265625" style="12" customWidth="1"/>
    <col min="6917" max="7168" width="11.453125" style="12"/>
    <col min="7169" max="7169" width="8.7265625" style="12" customWidth="1"/>
    <col min="7170" max="7172" width="12.7265625" style="12" customWidth="1"/>
    <col min="7173" max="7424" width="11.453125" style="12"/>
    <col min="7425" max="7425" width="8.7265625" style="12" customWidth="1"/>
    <col min="7426" max="7428" width="12.7265625" style="12" customWidth="1"/>
    <col min="7429" max="7680" width="11.453125" style="12"/>
    <col min="7681" max="7681" width="8.7265625" style="12" customWidth="1"/>
    <col min="7682" max="7684" width="12.7265625" style="12" customWidth="1"/>
    <col min="7685" max="7936" width="11.453125" style="12"/>
    <col min="7937" max="7937" width="8.7265625" style="12" customWidth="1"/>
    <col min="7938" max="7940" width="12.7265625" style="12" customWidth="1"/>
    <col min="7941" max="8192" width="11.453125" style="12"/>
    <col min="8193" max="8193" width="8.7265625" style="12" customWidth="1"/>
    <col min="8194" max="8196" width="12.7265625" style="12" customWidth="1"/>
    <col min="8197" max="8448" width="11.453125" style="12"/>
    <col min="8449" max="8449" width="8.7265625" style="12" customWidth="1"/>
    <col min="8450" max="8452" width="12.7265625" style="12" customWidth="1"/>
    <col min="8453" max="8704" width="11.453125" style="12"/>
    <col min="8705" max="8705" width="8.7265625" style="12" customWidth="1"/>
    <col min="8706" max="8708" width="12.7265625" style="12" customWidth="1"/>
    <col min="8709" max="8960" width="11.453125" style="12"/>
    <col min="8961" max="8961" width="8.7265625" style="12" customWidth="1"/>
    <col min="8962" max="8964" width="12.7265625" style="12" customWidth="1"/>
    <col min="8965" max="9216" width="11.453125" style="12"/>
    <col min="9217" max="9217" width="8.7265625" style="12" customWidth="1"/>
    <col min="9218" max="9220" width="12.7265625" style="12" customWidth="1"/>
    <col min="9221" max="9472" width="11.453125" style="12"/>
    <col min="9473" max="9473" width="8.7265625" style="12" customWidth="1"/>
    <col min="9474" max="9476" width="12.7265625" style="12" customWidth="1"/>
    <col min="9477" max="9728" width="11.453125" style="12"/>
    <col min="9729" max="9729" width="8.7265625" style="12" customWidth="1"/>
    <col min="9730" max="9732" width="12.7265625" style="12" customWidth="1"/>
    <col min="9733" max="9984" width="11.453125" style="12"/>
    <col min="9985" max="9985" width="8.7265625" style="12" customWidth="1"/>
    <col min="9986" max="9988" width="12.7265625" style="12" customWidth="1"/>
    <col min="9989" max="10240" width="11.453125" style="12"/>
    <col min="10241" max="10241" width="8.7265625" style="12" customWidth="1"/>
    <col min="10242" max="10244" width="12.7265625" style="12" customWidth="1"/>
    <col min="10245" max="10496" width="11.453125" style="12"/>
    <col min="10497" max="10497" width="8.7265625" style="12" customWidth="1"/>
    <col min="10498" max="10500" width="12.7265625" style="12" customWidth="1"/>
    <col min="10501" max="10752" width="11.453125" style="12"/>
    <col min="10753" max="10753" width="8.7265625" style="12" customWidth="1"/>
    <col min="10754" max="10756" width="12.7265625" style="12" customWidth="1"/>
    <col min="10757" max="11008" width="11.453125" style="12"/>
    <col min="11009" max="11009" width="8.7265625" style="12" customWidth="1"/>
    <col min="11010" max="11012" width="12.7265625" style="12" customWidth="1"/>
    <col min="11013" max="11264" width="11.453125" style="12"/>
    <col min="11265" max="11265" width="8.7265625" style="12" customWidth="1"/>
    <col min="11266" max="11268" width="12.7265625" style="12" customWidth="1"/>
    <col min="11269" max="11520" width="11.453125" style="12"/>
    <col min="11521" max="11521" width="8.7265625" style="12" customWidth="1"/>
    <col min="11522" max="11524" width="12.7265625" style="12" customWidth="1"/>
    <col min="11525" max="11776" width="11.453125" style="12"/>
    <col min="11777" max="11777" width="8.7265625" style="12" customWidth="1"/>
    <col min="11778" max="11780" width="12.7265625" style="12" customWidth="1"/>
    <col min="11781" max="12032" width="11.453125" style="12"/>
    <col min="12033" max="12033" width="8.7265625" style="12" customWidth="1"/>
    <col min="12034" max="12036" width="12.7265625" style="12" customWidth="1"/>
    <col min="12037" max="12288" width="11.453125" style="12"/>
    <col min="12289" max="12289" width="8.7265625" style="12" customWidth="1"/>
    <col min="12290" max="12292" width="12.7265625" style="12" customWidth="1"/>
    <col min="12293" max="12544" width="11.453125" style="12"/>
    <col min="12545" max="12545" width="8.7265625" style="12" customWidth="1"/>
    <col min="12546" max="12548" width="12.7265625" style="12" customWidth="1"/>
    <col min="12549" max="12800" width="11.453125" style="12"/>
    <col min="12801" max="12801" width="8.7265625" style="12" customWidth="1"/>
    <col min="12802" max="12804" width="12.7265625" style="12" customWidth="1"/>
    <col min="12805" max="13056" width="11.453125" style="12"/>
    <col min="13057" max="13057" width="8.7265625" style="12" customWidth="1"/>
    <col min="13058" max="13060" width="12.7265625" style="12" customWidth="1"/>
    <col min="13061" max="13312" width="11.453125" style="12"/>
    <col min="13313" max="13313" width="8.7265625" style="12" customWidth="1"/>
    <col min="13314" max="13316" width="12.7265625" style="12" customWidth="1"/>
    <col min="13317" max="13568" width="11.453125" style="12"/>
    <col min="13569" max="13569" width="8.7265625" style="12" customWidth="1"/>
    <col min="13570" max="13572" width="12.7265625" style="12" customWidth="1"/>
    <col min="13573" max="13824" width="11.453125" style="12"/>
    <col min="13825" max="13825" width="8.7265625" style="12" customWidth="1"/>
    <col min="13826" max="13828" width="12.7265625" style="12" customWidth="1"/>
    <col min="13829" max="14080" width="11.453125" style="12"/>
    <col min="14081" max="14081" width="8.7265625" style="12" customWidth="1"/>
    <col min="14082" max="14084" width="12.7265625" style="12" customWidth="1"/>
    <col min="14085" max="14336" width="11.453125" style="12"/>
    <col min="14337" max="14337" width="8.7265625" style="12" customWidth="1"/>
    <col min="14338" max="14340" width="12.7265625" style="12" customWidth="1"/>
    <col min="14341" max="14592" width="11.453125" style="12"/>
    <col min="14593" max="14593" width="8.7265625" style="12" customWidth="1"/>
    <col min="14594" max="14596" width="12.7265625" style="12" customWidth="1"/>
    <col min="14597" max="14848" width="11.453125" style="12"/>
    <col min="14849" max="14849" width="8.7265625" style="12" customWidth="1"/>
    <col min="14850" max="14852" width="12.7265625" style="12" customWidth="1"/>
    <col min="14853" max="15104" width="11.453125" style="12"/>
    <col min="15105" max="15105" width="8.7265625" style="12" customWidth="1"/>
    <col min="15106" max="15108" width="12.7265625" style="12" customWidth="1"/>
    <col min="15109" max="15360" width="11.453125" style="12"/>
    <col min="15361" max="15361" width="8.7265625" style="12" customWidth="1"/>
    <col min="15362" max="15364" width="12.7265625" style="12" customWidth="1"/>
    <col min="15365" max="15616" width="11.453125" style="12"/>
    <col min="15617" max="15617" width="8.7265625" style="12" customWidth="1"/>
    <col min="15618" max="15620" width="12.7265625" style="12" customWidth="1"/>
    <col min="15621" max="15872" width="11.453125" style="12"/>
    <col min="15873" max="15873" width="8.7265625" style="12" customWidth="1"/>
    <col min="15874" max="15876" width="12.7265625" style="12" customWidth="1"/>
    <col min="15877" max="16128" width="11.453125" style="12"/>
    <col min="16129" max="16129" width="8.7265625" style="12" customWidth="1"/>
    <col min="16130" max="16132" width="12.7265625" style="12" customWidth="1"/>
    <col min="16133" max="16384" width="11.453125" style="12"/>
  </cols>
  <sheetData>
    <row r="2" spans="1:13" ht="13" x14ac:dyDescent="0.3">
      <c r="G2" s="3"/>
      <c r="H2" s="13"/>
      <c r="I2" s="13"/>
      <c r="J2" s="13"/>
      <c r="K2" s="13"/>
      <c r="L2" s="14"/>
      <c r="M2" s="14"/>
    </row>
    <row r="4" spans="1:13" s="5" customFormat="1" ht="15.5" x14ac:dyDescent="0.35">
      <c r="A4" s="9" t="s">
        <v>33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5">
      <c r="A5" s="15"/>
    </row>
    <row r="6" spans="1:13" s="41" customFormat="1" ht="14.5" x14ac:dyDescent="0.25">
      <c r="A6" s="38" t="s">
        <v>0</v>
      </c>
      <c r="B6" s="39" t="s">
        <v>1</v>
      </c>
      <c r="C6" s="67" t="s">
        <v>2</v>
      </c>
      <c r="D6" s="67"/>
      <c r="E6" s="40" t="s">
        <v>3</v>
      </c>
      <c r="F6" s="40" t="s">
        <v>4</v>
      </c>
      <c r="G6" s="40" t="s">
        <v>5</v>
      </c>
      <c r="H6" s="39" t="s">
        <v>6</v>
      </c>
      <c r="I6" s="39" t="s">
        <v>7</v>
      </c>
      <c r="J6" s="39" t="s">
        <v>8</v>
      </c>
      <c r="K6" s="39" t="s">
        <v>9</v>
      </c>
      <c r="L6" s="40" t="s">
        <v>10</v>
      </c>
    </row>
    <row r="7" spans="1:13" s="41" customFormat="1" x14ac:dyDescent="0.25">
      <c r="A7" s="42"/>
      <c r="B7" s="43"/>
      <c r="C7" s="44">
        <v>40544</v>
      </c>
      <c r="D7" s="45">
        <v>40909</v>
      </c>
      <c r="E7" s="46"/>
      <c r="F7" s="46"/>
      <c r="G7" s="46"/>
      <c r="H7" s="47"/>
      <c r="I7" s="47"/>
      <c r="J7" s="47"/>
      <c r="K7" s="47"/>
      <c r="L7" s="46"/>
    </row>
    <row r="8" spans="1:13" x14ac:dyDescent="0.25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7"/>
    </row>
    <row r="9" spans="1:13" x14ac:dyDescent="0.25">
      <c r="A9" s="18">
        <v>0</v>
      </c>
      <c r="B9" s="10">
        <v>5</v>
      </c>
      <c r="C9" s="10">
        <v>1882</v>
      </c>
      <c r="D9" s="10">
        <v>1761</v>
      </c>
      <c r="E9" s="19">
        <v>0.5</v>
      </c>
      <c r="F9" s="20">
        <f t="shared" ref="F9:F40" si="0">B9/((C9+D9)/2)</f>
        <v>2.7449903925336259E-3</v>
      </c>
      <c r="G9" s="20">
        <f t="shared" ref="G9:G72" si="1">F9/((1+(1-E9)*F9))</f>
        <v>2.7412280701754384E-3</v>
      </c>
      <c r="H9" s="15">
        <v>100000</v>
      </c>
      <c r="I9" s="15">
        <f>H9*G9</f>
        <v>274.12280701754383</v>
      </c>
      <c r="J9" s="15">
        <f t="shared" ref="J9:J72" si="2">H10+I9*E9</f>
        <v>99862.938596491236</v>
      </c>
      <c r="K9" s="15">
        <f t="shared" ref="K9:K72" si="3">K10+J9</f>
        <v>8401456.7820712123</v>
      </c>
      <c r="L9" s="21">
        <f>K9/H9</f>
        <v>84.014567820712116</v>
      </c>
    </row>
    <row r="10" spans="1:13" x14ac:dyDescent="0.25">
      <c r="A10" s="18">
        <v>1</v>
      </c>
      <c r="B10" s="10">
        <v>1</v>
      </c>
      <c r="C10" s="10">
        <v>1927</v>
      </c>
      <c r="D10" s="10">
        <v>1886</v>
      </c>
      <c r="E10" s="19">
        <v>0.5</v>
      </c>
      <c r="F10" s="20">
        <f t="shared" si="0"/>
        <v>5.2452137424600052E-4</v>
      </c>
      <c r="G10" s="20">
        <f t="shared" si="1"/>
        <v>5.243838489774515E-4</v>
      </c>
      <c r="H10" s="15">
        <f>H9-I9</f>
        <v>99725.877192982458</v>
      </c>
      <c r="I10" s="15">
        <f t="shared" ref="I10:I73" si="4">H10*G10</f>
        <v>52.29463932510879</v>
      </c>
      <c r="J10" s="15">
        <f t="shared" si="2"/>
        <v>99699.729873319913</v>
      </c>
      <c r="K10" s="15">
        <f t="shared" si="3"/>
        <v>8301593.8434747206</v>
      </c>
      <c r="L10" s="22">
        <f t="shared" ref="L10:L73" si="5">K10/H10</f>
        <v>83.24412957942765</v>
      </c>
    </row>
    <row r="11" spans="1:13" x14ac:dyDescent="0.25">
      <c r="A11" s="18">
        <v>2</v>
      </c>
      <c r="B11" s="10">
        <v>1</v>
      </c>
      <c r="C11" s="10">
        <v>2028</v>
      </c>
      <c r="D11" s="10">
        <v>1925</v>
      </c>
      <c r="E11" s="19">
        <v>0.5</v>
      </c>
      <c r="F11" s="20">
        <f t="shared" si="0"/>
        <v>5.0594485201113073E-4</v>
      </c>
      <c r="G11" s="20">
        <f t="shared" si="1"/>
        <v>5.05816894284269E-4</v>
      </c>
      <c r="H11" s="15">
        <f t="shared" ref="H11:H74" si="6">H10-I10</f>
        <v>99673.582553657354</v>
      </c>
      <c r="I11" s="15">
        <f t="shared" si="4"/>
        <v>50.416581969477662</v>
      </c>
      <c r="J11" s="15">
        <f t="shared" si="2"/>
        <v>99648.374262672616</v>
      </c>
      <c r="K11" s="15">
        <f t="shared" si="3"/>
        <v>8201894.1136014005</v>
      </c>
      <c r="L11" s="22">
        <f t="shared" si="5"/>
        <v>82.287542029364388</v>
      </c>
    </row>
    <row r="12" spans="1:13" x14ac:dyDescent="0.25">
      <c r="A12" s="18">
        <v>3</v>
      </c>
      <c r="B12" s="12">
        <v>0</v>
      </c>
      <c r="C12" s="10">
        <v>1852</v>
      </c>
      <c r="D12" s="10">
        <v>2019</v>
      </c>
      <c r="E12" s="19">
        <v>0.5</v>
      </c>
      <c r="F12" s="20">
        <f t="shared" si="0"/>
        <v>0</v>
      </c>
      <c r="G12" s="20">
        <f t="shared" si="1"/>
        <v>0</v>
      </c>
      <c r="H12" s="15">
        <f t="shared" si="6"/>
        <v>99623.165971687878</v>
      </c>
      <c r="I12" s="15">
        <f t="shared" si="4"/>
        <v>0</v>
      </c>
      <c r="J12" s="15">
        <f t="shared" si="2"/>
        <v>99623.165971687878</v>
      </c>
      <c r="K12" s="15">
        <f t="shared" si="3"/>
        <v>8102245.7393387277</v>
      </c>
      <c r="L12" s="22">
        <f t="shared" si="5"/>
        <v>81.328932485856981</v>
      </c>
    </row>
    <row r="13" spans="1:13" x14ac:dyDescent="0.25">
      <c r="A13" s="18">
        <v>4</v>
      </c>
      <c r="B13" s="10">
        <v>1</v>
      </c>
      <c r="C13" s="10">
        <v>1877</v>
      </c>
      <c r="D13" s="10">
        <v>1846</v>
      </c>
      <c r="E13" s="19">
        <v>0.5</v>
      </c>
      <c r="F13" s="20">
        <f t="shared" si="0"/>
        <v>5.3720118184260007E-4</v>
      </c>
      <c r="G13" s="20">
        <f t="shared" si="1"/>
        <v>5.3705692803437163E-4</v>
      </c>
      <c r="H13" s="15">
        <f t="shared" si="6"/>
        <v>99623.165971687878</v>
      </c>
      <c r="I13" s="15">
        <f t="shared" si="4"/>
        <v>53.503311477813035</v>
      </c>
      <c r="J13" s="15">
        <f t="shared" si="2"/>
        <v>99596.414315948961</v>
      </c>
      <c r="K13" s="15">
        <f t="shared" si="3"/>
        <v>8002622.5733670397</v>
      </c>
      <c r="L13" s="22">
        <f t="shared" si="5"/>
        <v>80.328932485856981</v>
      </c>
    </row>
    <row r="14" spans="1:13" x14ac:dyDescent="0.25">
      <c r="A14" s="18">
        <v>5</v>
      </c>
      <c r="B14" s="12">
        <v>0</v>
      </c>
      <c r="C14" s="10">
        <v>1759</v>
      </c>
      <c r="D14" s="10">
        <v>1889</v>
      </c>
      <c r="E14" s="19">
        <v>0.5</v>
      </c>
      <c r="F14" s="20">
        <f t="shared" si="0"/>
        <v>0</v>
      </c>
      <c r="G14" s="20">
        <f t="shared" si="1"/>
        <v>0</v>
      </c>
      <c r="H14" s="15">
        <f t="shared" si="6"/>
        <v>99569.662660210059</v>
      </c>
      <c r="I14" s="15">
        <f t="shared" si="4"/>
        <v>0</v>
      </c>
      <c r="J14" s="15">
        <f t="shared" si="2"/>
        <v>99569.662660210059</v>
      </c>
      <c r="K14" s="15">
        <f t="shared" si="3"/>
        <v>7903026.1590510905</v>
      </c>
      <c r="L14" s="22">
        <f t="shared" si="5"/>
        <v>79.371828204549004</v>
      </c>
    </row>
    <row r="15" spans="1:13" x14ac:dyDescent="0.25">
      <c r="A15" s="18">
        <v>6</v>
      </c>
      <c r="B15" s="12">
        <v>0</v>
      </c>
      <c r="C15" s="10">
        <v>1848</v>
      </c>
      <c r="D15" s="10">
        <v>1786</v>
      </c>
      <c r="E15" s="19">
        <v>0.5</v>
      </c>
      <c r="F15" s="20">
        <f t="shared" si="0"/>
        <v>0</v>
      </c>
      <c r="G15" s="20">
        <f t="shared" si="1"/>
        <v>0</v>
      </c>
      <c r="H15" s="15">
        <f t="shared" si="6"/>
        <v>99569.662660210059</v>
      </c>
      <c r="I15" s="15">
        <f t="shared" si="4"/>
        <v>0</v>
      </c>
      <c r="J15" s="15">
        <f t="shared" si="2"/>
        <v>99569.662660210059</v>
      </c>
      <c r="K15" s="15">
        <f t="shared" si="3"/>
        <v>7803456.4963908801</v>
      </c>
      <c r="L15" s="22">
        <f t="shared" si="5"/>
        <v>78.371828204549004</v>
      </c>
    </row>
    <row r="16" spans="1:13" x14ac:dyDescent="0.25">
      <c r="A16" s="18">
        <v>7</v>
      </c>
      <c r="B16" s="12">
        <v>0</v>
      </c>
      <c r="C16" s="10">
        <v>1750</v>
      </c>
      <c r="D16" s="10">
        <v>1824</v>
      </c>
      <c r="E16" s="19">
        <v>0.5</v>
      </c>
      <c r="F16" s="20">
        <f t="shared" si="0"/>
        <v>0</v>
      </c>
      <c r="G16" s="20">
        <f t="shared" si="1"/>
        <v>0</v>
      </c>
      <c r="H16" s="15">
        <f t="shared" si="6"/>
        <v>99569.662660210059</v>
      </c>
      <c r="I16" s="15">
        <f t="shared" si="4"/>
        <v>0</v>
      </c>
      <c r="J16" s="15">
        <f t="shared" si="2"/>
        <v>99569.662660210059</v>
      </c>
      <c r="K16" s="15">
        <f t="shared" si="3"/>
        <v>7703886.8337306697</v>
      </c>
      <c r="L16" s="22">
        <f t="shared" si="5"/>
        <v>77.37182820454899</v>
      </c>
    </row>
    <row r="17" spans="1:12" x14ac:dyDescent="0.25">
      <c r="A17" s="18">
        <v>8</v>
      </c>
      <c r="B17" s="10">
        <v>1</v>
      </c>
      <c r="C17" s="10">
        <v>1719</v>
      </c>
      <c r="D17" s="10">
        <v>1771</v>
      </c>
      <c r="E17" s="19">
        <v>0.5</v>
      </c>
      <c r="F17" s="20">
        <f t="shared" si="0"/>
        <v>5.7306590257879652E-4</v>
      </c>
      <c r="G17" s="20">
        <f t="shared" si="1"/>
        <v>5.7290174735032942E-4</v>
      </c>
      <c r="H17" s="15">
        <f t="shared" si="6"/>
        <v>99569.662660210059</v>
      </c>
      <c r="I17" s="15">
        <f t="shared" si="4"/>
        <v>57.043633721117189</v>
      </c>
      <c r="J17" s="15">
        <f t="shared" si="2"/>
        <v>99541.140843349509</v>
      </c>
      <c r="K17" s="15">
        <f t="shared" si="3"/>
        <v>7604317.1710704593</v>
      </c>
      <c r="L17" s="22">
        <f t="shared" si="5"/>
        <v>76.37182820454899</v>
      </c>
    </row>
    <row r="18" spans="1:12" x14ac:dyDescent="0.25">
      <c r="A18" s="18">
        <v>9</v>
      </c>
      <c r="B18" s="12">
        <v>0</v>
      </c>
      <c r="C18" s="10">
        <v>1590</v>
      </c>
      <c r="D18" s="10">
        <v>1719</v>
      </c>
      <c r="E18" s="19">
        <v>0.5</v>
      </c>
      <c r="F18" s="20">
        <f t="shared" si="0"/>
        <v>0</v>
      </c>
      <c r="G18" s="20">
        <f t="shared" si="1"/>
        <v>0</v>
      </c>
      <c r="H18" s="15">
        <f t="shared" si="6"/>
        <v>99512.619026488945</v>
      </c>
      <c r="I18" s="15">
        <f t="shared" si="4"/>
        <v>0</v>
      </c>
      <c r="J18" s="15">
        <f t="shared" si="2"/>
        <v>99512.619026488945</v>
      </c>
      <c r="K18" s="15">
        <f t="shared" si="3"/>
        <v>7504776.0302271098</v>
      </c>
      <c r="L18" s="22">
        <f t="shared" si="5"/>
        <v>75.415320224156076</v>
      </c>
    </row>
    <row r="19" spans="1:12" x14ac:dyDescent="0.25">
      <c r="A19" s="18">
        <v>10</v>
      </c>
      <c r="B19" s="12">
        <v>0</v>
      </c>
      <c r="C19" s="10">
        <v>1592</v>
      </c>
      <c r="D19" s="10">
        <v>1582</v>
      </c>
      <c r="E19" s="19">
        <v>0.5</v>
      </c>
      <c r="F19" s="20">
        <f t="shared" si="0"/>
        <v>0</v>
      </c>
      <c r="G19" s="20">
        <f t="shared" si="1"/>
        <v>0</v>
      </c>
      <c r="H19" s="15">
        <f t="shared" si="6"/>
        <v>99512.619026488945</v>
      </c>
      <c r="I19" s="15">
        <f t="shared" si="4"/>
        <v>0</v>
      </c>
      <c r="J19" s="15">
        <f t="shared" si="2"/>
        <v>99512.619026488945</v>
      </c>
      <c r="K19" s="15">
        <f t="shared" si="3"/>
        <v>7405263.4112006212</v>
      </c>
      <c r="L19" s="22">
        <f t="shared" si="5"/>
        <v>74.415320224156076</v>
      </c>
    </row>
    <row r="20" spans="1:12" x14ac:dyDescent="0.25">
      <c r="A20" s="18">
        <v>11</v>
      </c>
      <c r="B20" s="10">
        <v>1</v>
      </c>
      <c r="C20" s="10">
        <v>1566</v>
      </c>
      <c r="D20" s="10">
        <v>1617</v>
      </c>
      <c r="E20" s="19">
        <v>0.5</v>
      </c>
      <c r="F20" s="20">
        <f t="shared" si="0"/>
        <v>6.2833804586867733E-4</v>
      </c>
      <c r="G20" s="20">
        <f t="shared" si="1"/>
        <v>6.2814070351758795E-4</v>
      </c>
      <c r="H20" s="15">
        <f t="shared" si="6"/>
        <v>99512.619026488945</v>
      </c>
      <c r="I20" s="15">
        <f t="shared" si="4"/>
        <v>62.507926524176476</v>
      </c>
      <c r="J20" s="15">
        <f t="shared" si="2"/>
        <v>99481.365063226855</v>
      </c>
      <c r="K20" s="15">
        <f t="shared" si="3"/>
        <v>7305750.7921741325</v>
      </c>
      <c r="L20" s="22">
        <f t="shared" si="5"/>
        <v>73.415320224156076</v>
      </c>
    </row>
    <row r="21" spans="1:12" x14ac:dyDescent="0.25">
      <c r="A21" s="18">
        <v>12</v>
      </c>
      <c r="B21" s="12">
        <v>0</v>
      </c>
      <c r="C21" s="10">
        <v>1351</v>
      </c>
      <c r="D21" s="10">
        <v>1562</v>
      </c>
      <c r="E21" s="19">
        <v>0.5</v>
      </c>
      <c r="F21" s="20">
        <f t="shared" si="0"/>
        <v>0</v>
      </c>
      <c r="G21" s="20">
        <f t="shared" si="1"/>
        <v>0</v>
      </c>
      <c r="H21" s="15">
        <f t="shared" si="6"/>
        <v>99450.111099964764</v>
      </c>
      <c r="I21" s="15">
        <f t="shared" si="4"/>
        <v>0</v>
      </c>
      <c r="J21" s="15">
        <f t="shared" si="2"/>
        <v>99450.111099964764</v>
      </c>
      <c r="K21" s="15">
        <f t="shared" si="3"/>
        <v>7206269.4271109058</v>
      </c>
      <c r="L21" s="22">
        <f t="shared" si="5"/>
        <v>72.461150092304507</v>
      </c>
    </row>
    <row r="22" spans="1:12" x14ac:dyDescent="0.25">
      <c r="A22" s="18">
        <v>13</v>
      </c>
      <c r="B22" s="12">
        <v>0</v>
      </c>
      <c r="C22" s="10">
        <v>1366</v>
      </c>
      <c r="D22" s="10">
        <v>1351</v>
      </c>
      <c r="E22" s="19">
        <v>0.5</v>
      </c>
      <c r="F22" s="20">
        <f t="shared" si="0"/>
        <v>0</v>
      </c>
      <c r="G22" s="20">
        <f t="shared" si="1"/>
        <v>0</v>
      </c>
      <c r="H22" s="15">
        <f t="shared" si="6"/>
        <v>99450.111099964764</v>
      </c>
      <c r="I22" s="15">
        <f t="shared" si="4"/>
        <v>0</v>
      </c>
      <c r="J22" s="15">
        <f t="shared" si="2"/>
        <v>99450.111099964764</v>
      </c>
      <c r="K22" s="15">
        <f t="shared" si="3"/>
        <v>7106819.3160109408</v>
      </c>
      <c r="L22" s="22">
        <f t="shared" si="5"/>
        <v>71.461150092304507</v>
      </c>
    </row>
    <row r="23" spans="1:12" x14ac:dyDescent="0.25">
      <c r="A23" s="18">
        <v>14</v>
      </c>
      <c r="B23" s="12">
        <v>0</v>
      </c>
      <c r="C23" s="10">
        <v>1389</v>
      </c>
      <c r="D23" s="10">
        <v>1370</v>
      </c>
      <c r="E23" s="19">
        <v>0.5</v>
      </c>
      <c r="F23" s="20">
        <f t="shared" si="0"/>
        <v>0</v>
      </c>
      <c r="G23" s="20">
        <f t="shared" si="1"/>
        <v>0</v>
      </c>
      <c r="H23" s="15">
        <f t="shared" si="6"/>
        <v>99450.111099964764</v>
      </c>
      <c r="I23" s="15">
        <f t="shared" si="4"/>
        <v>0</v>
      </c>
      <c r="J23" s="15">
        <f t="shared" si="2"/>
        <v>99450.111099964764</v>
      </c>
      <c r="K23" s="15">
        <f t="shared" si="3"/>
        <v>7007369.2049109759</v>
      </c>
      <c r="L23" s="22">
        <f t="shared" si="5"/>
        <v>70.461150092304507</v>
      </c>
    </row>
    <row r="24" spans="1:12" x14ac:dyDescent="0.25">
      <c r="A24" s="18">
        <v>15</v>
      </c>
      <c r="B24" s="12">
        <v>0</v>
      </c>
      <c r="C24" s="10">
        <v>1421</v>
      </c>
      <c r="D24" s="10">
        <v>1379</v>
      </c>
      <c r="E24" s="19">
        <v>0.5</v>
      </c>
      <c r="F24" s="20">
        <f t="shared" si="0"/>
        <v>0</v>
      </c>
      <c r="G24" s="20">
        <f t="shared" si="1"/>
        <v>0</v>
      </c>
      <c r="H24" s="15">
        <f t="shared" si="6"/>
        <v>99450.111099964764</v>
      </c>
      <c r="I24" s="15">
        <f t="shared" si="4"/>
        <v>0</v>
      </c>
      <c r="J24" s="15">
        <f t="shared" si="2"/>
        <v>99450.111099964764</v>
      </c>
      <c r="K24" s="15">
        <f t="shared" si="3"/>
        <v>6907919.0938110109</v>
      </c>
      <c r="L24" s="22">
        <f t="shared" si="5"/>
        <v>69.461150092304507</v>
      </c>
    </row>
    <row r="25" spans="1:12" x14ac:dyDescent="0.25">
      <c r="A25" s="18">
        <v>16</v>
      </c>
      <c r="B25" s="12">
        <v>0</v>
      </c>
      <c r="C25" s="10">
        <v>1415</v>
      </c>
      <c r="D25" s="10">
        <v>1434</v>
      </c>
      <c r="E25" s="19">
        <v>0.5</v>
      </c>
      <c r="F25" s="20">
        <f t="shared" si="0"/>
        <v>0</v>
      </c>
      <c r="G25" s="20">
        <f t="shared" si="1"/>
        <v>0</v>
      </c>
      <c r="H25" s="15">
        <f t="shared" si="6"/>
        <v>99450.111099964764</v>
      </c>
      <c r="I25" s="15">
        <f t="shared" si="4"/>
        <v>0</v>
      </c>
      <c r="J25" s="15">
        <f t="shared" si="2"/>
        <v>99450.111099964764</v>
      </c>
      <c r="K25" s="15">
        <f t="shared" si="3"/>
        <v>6808468.982711046</v>
      </c>
      <c r="L25" s="22">
        <f t="shared" si="5"/>
        <v>68.461150092304507</v>
      </c>
    </row>
    <row r="26" spans="1:12" x14ac:dyDescent="0.25">
      <c r="A26" s="18">
        <v>17</v>
      </c>
      <c r="B26" s="12">
        <v>0</v>
      </c>
      <c r="C26" s="10">
        <v>1522</v>
      </c>
      <c r="D26" s="10">
        <v>1401</v>
      </c>
      <c r="E26" s="19">
        <v>0.5</v>
      </c>
      <c r="F26" s="20">
        <f t="shared" si="0"/>
        <v>0</v>
      </c>
      <c r="G26" s="20">
        <f t="shared" si="1"/>
        <v>0</v>
      </c>
      <c r="H26" s="15">
        <f t="shared" si="6"/>
        <v>99450.111099964764</v>
      </c>
      <c r="I26" s="15">
        <f t="shared" si="4"/>
        <v>0</v>
      </c>
      <c r="J26" s="15">
        <f t="shared" si="2"/>
        <v>99450.111099964764</v>
      </c>
      <c r="K26" s="15">
        <f t="shared" si="3"/>
        <v>6709018.8716110811</v>
      </c>
      <c r="L26" s="22">
        <f t="shared" si="5"/>
        <v>67.461150092304507</v>
      </c>
    </row>
    <row r="27" spans="1:12" x14ac:dyDescent="0.25">
      <c r="A27" s="18">
        <v>18</v>
      </c>
      <c r="B27" s="10">
        <v>1</v>
      </c>
      <c r="C27" s="10">
        <v>1605</v>
      </c>
      <c r="D27" s="10">
        <v>1542</v>
      </c>
      <c r="E27" s="19">
        <v>0.5</v>
      </c>
      <c r="F27" s="20">
        <f t="shared" si="0"/>
        <v>6.3552589768033053E-4</v>
      </c>
      <c r="G27" s="20">
        <f t="shared" si="1"/>
        <v>6.3532401524777639E-4</v>
      </c>
      <c r="H27" s="15">
        <f t="shared" si="6"/>
        <v>99450.111099964764</v>
      </c>
      <c r="I27" s="15">
        <f t="shared" si="4"/>
        <v>63.183043900867069</v>
      </c>
      <c r="J27" s="15">
        <f t="shared" si="2"/>
        <v>99418.51957801434</v>
      </c>
      <c r="K27" s="15">
        <f t="shared" si="3"/>
        <v>6609568.7605111161</v>
      </c>
      <c r="L27" s="22">
        <f t="shared" si="5"/>
        <v>66.461150092304507</v>
      </c>
    </row>
    <row r="28" spans="1:12" x14ac:dyDescent="0.25">
      <c r="A28" s="18">
        <v>19</v>
      </c>
      <c r="B28" s="12">
        <v>0</v>
      </c>
      <c r="C28" s="10">
        <v>1633</v>
      </c>
      <c r="D28" s="10">
        <v>1645</v>
      </c>
      <c r="E28" s="19">
        <v>0.5</v>
      </c>
      <c r="F28" s="20">
        <f t="shared" si="0"/>
        <v>0</v>
      </c>
      <c r="G28" s="20">
        <f t="shared" si="1"/>
        <v>0</v>
      </c>
      <c r="H28" s="15">
        <f t="shared" si="6"/>
        <v>99386.928056063902</v>
      </c>
      <c r="I28" s="15">
        <f t="shared" si="4"/>
        <v>0</v>
      </c>
      <c r="J28" s="15">
        <f t="shared" si="2"/>
        <v>99386.928056063902</v>
      </c>
      <c r="K28" s="15">
        <f t="shared" si="3"/>
        <v>6510150.2409331016</v>
      </c>
      <c r="L28" s="22">
        <f t="shared" si="5"/>
        <v>65.503083436291973</v>
      </c>
    </row>
    <row r="29" spans="1:12" x14ac:dyDescent="0.25">
      <c r="A29" s="18">
        <v>20</v>
      </c>
      <c r="B29" s="10">
        <v>1</v>
      </c>
      <c r="C29" s="10">
        <v>1637</v>
      </c>
      <c r="D29" s="10">
        <v>1684</v>
      </c>
      <c r="E29" s="19">
        <v>0.5</v>
      </c>
      <c r="F29" s="20">
        <f t="shared" si="0"/>
        <v>6.0222824450466728E-4</v>
      </c>
      <c r="G29" s="20">
        <f t="shared" si="1"/>
        <v>6.020469596628537E-4</v>
      </c>
      <c r="H29" s="15">
        <f t="shared" si="6"/>
        <v>99386.928056063902</v>
      </c>
      <c r="I29" s="15">
        <f t="shared" si="4"/>
        <v>59.835597866384049</v>
      </c>
      <c r="J29" s="15">
        <f t="shared" si="2"/>
        <v>99357.010257130707</v>
      </c>
      <c r="K29" s="15">
        <f t="shared" si="3"/>
        <v>6410763.3128770376</v>
      </c>
      <c r="L29" s="22">
        <f t="shared" si="5"/>
        <v>64.503083436291973</v>
      </c>
    </row>
    <row r="30" spans="1:12" x14ac:dyDescent="0.25">
      <c r="A30" s="18">
        <v>21</v>
      </c>
      <c r="B30" s="10">
        <v>1</v>
      </c>
      <c r="C30" s="10">
        <v>1712</v>
      </c>
      <c r="D30" s="10">
        <v>1653</v>
      </c>
      <c r="E30" s="19">
        <v>0.5</v>
      </c>
      <c r="F30" s="20">
        <f t="shared" si="0"/>
        <v>5.943536404160475E-4</v>
      </c>
      <c r="G30" s="20">
        <f t="shared" si="1"/>
        <v>5.9417706476529999E-4</v>
      </c>
      <c r="H30" s="15">
        <f t="shared" si="6"/>
        <v>99327.092458197512</v>
      </c>
      <c r="I30" s="15">
        <f t="shared" si="4"/>
        <v>59.017880248483365</v>
      </c>
      <c r="J30" s="15">
        <f t="shared" si="2"/>
        <v>99297.583518073268</v>
      </c>
      <c r="K30" s="15">
        <f t="shared" si="3"/>
        <v>6311406.3026199071</v>
      </c>
      <c r="L30" s="22">
        <f t="shared" si="5"/>
        <v>63.541639510651194</v>
      </c>
    </row>
    <row r="31" spans="1:12" x14ac:dyDescent="0.25">
      <c r="A31" s="18">
        <v>22</v>
      </c>
      <c r="B31" s="10">
        <v>1</v>
      </c>
      <c r="C31" s="10">
        <v>1863</v>
      </c>
      <c r="D31" s="10">
        <v>1787</v>
      </c>
      <c r="E31" s="19">
        <v>0.5</v>
      </c>
      <c r="F31" s="20">
        <f t="shared" si="0"/>
        <v>5.4794520547945202E-4</v>
      </c>
      <c r="G31" s="20">
        <f t="shared" si="1"/>
        <v>5.4779512462339083E-4</v>
      </c>
      <c r="H31" s="15">
        <f t="shared" si="6"/>
        <v>99268.074577949024</v>
      </c>
      <c r="I31" s="15">
        <f t="shared" si="4"/>
        <v>54.378567284551643</v>
      </c>
      <c r="J31" s="15">
        <f t="shared" si="2"/>
        <v>99240.885294306747</v>
      </c>
      <c r="K31" s="15">
        <f t="shared" si="3"/>
        <v>6212108.7191018341</v>
      </c>
      <c r="L31" s="22">
        <f t="shared" si="5"/>
        <v>62.579119676828753</v>
      </c>
    </row>
    <row r="32" spans="1:12" x14ac:dyDescent="0.25">
      <c r="A32" s="18">
        <v>23</v>
      </c>
      <c r="B32" s="12">
        <v>0</v>
      </c>
      <c r="C32" s="10">
        <v>1951</v>
      </c>
      <c r="D32" s="10">
        <v>1910</v>
      </c>
      <c r="E32" s="19">
        <v>0.5</v>
      </c>
      <c r="F32" s="20">
        <f t="shared" si="0"/>
        <v>0</v>
      </c>
      <c r="G32" s="20">
        <f t="shared" si="1"/>
        <v>0</v>
      </c>
      <c r="H32" s="15">
        <f t="shared" si="6"/>
        <v>99213.696010664469</v>
      </c>
      <c r="I32" s="15">
        <f t="shared" si="4"/>
        <v>0</v>
      </c>
      <c r="J32" s="15">
        <f t="shared" si="2"/>
        <v>99213.696010664469</v>
      </c>
      <c r="K32" s="15">
        <f t="shared" si="3"/>
        <v>6112867.8338075271</v>
      </c>
      <c r="L32" s="22">
        <f t="shared" si="5"/>
        <v>61.613144954810025</v>
      </c>
    </row>
    <row r="33" spans="1:12" x14ac:dyDescent="0.25">
      <c r="A33" s="18">
        <v>24</v>
      </c>
      <c r="B33" s="12">
        <v>0</v>
      </c>
      <c r="C33" s="10">
        <v>2021</v>
      </c>
      <c r="D33" s="10">
        <v>2030</v>
      </c>
      <c r="E33" s="19">
        <v>0.5</v>
      </c>
      <c r="F33" s="20">
        <f t="shared" si="0"/>
        <v>0</v>
      </c>
      <c r="G33" s="20">
        <f t="shared" si="1"/>
        <v>0</v>
      </c>
      <c r="H33" s="15">
        <f t="shared" si="6"/>
        <v>99213.696010664469</v>
      </c>
      <c r="I33" s="15">
        <f t="shared" si="4"/>
        <v>0</v>
      </c>
      <c r="J33" s="15">
        <f t="shared" si="2"/>
        <v>99213.696010664469</v>
      </c>
      <c r="K33" s="15">
        <f t="shared" si="3"/>
        <v>6013654.137796863</v>
      </c>
      <c r="L33" s="22">
        <f t="shared" si="5"/>
        <v>60.613144954810032</v>
      </c>
    </row>
    <row r="34" spans="1:12" x14ac:dyDescent="0.25">
      <c r="A34" s="18">
        <v>25</v>
      </c>
      <c r="B34" s="12">
        <v>0</v>
      </c>
      <c r="C34" s="10">
        <v>2190</v>
      </c>
      <c r="D34" s="10">
        <v>2106</v>
      </c>
      <c r="E34" s="19">
        <v>0.5</v>
      </c>
      <c r="F34" s="20">
        <f t="shared" si="0"/>
        <v>0</v>
      </c>
      <c r="G34" s="20">
        <f t="shared" si="1"/>
        <v>0</v>
      </c>
      <c r="H34" s="15">
        <f t="shared" si="6"/>
        <v>99213.696010664469</v>
      </c>
      <c r="I34" s="15">
        <f t="shared" si="4"/>
        <v>0</v>
      </c>
      <c r="J34" s="15">
        <f t="shared" si="2"/>
        <v>99213.696010664469</v>
      </c>
      <c r="K34" s="15">
        <f t="shared" si="3"/>
        <v>5914440.4417861989</v>
      </c>
      <c r="L34" s="22">
        <f t="shared" si="5"/>
        <v>59.613144954810032</v>
      </c>
    </row>
    <row r="35" spans="1:12" x14ac:dyDescent="0.25">
      <c r="A35" s="18">
        <v>26</v>
      </c>
      <c r="B35" s="10">
        <v>1</v>
      </c>
      <c r="C35" s="10">
        <v>2285</v>
      </c>
      <c r="D35" s="10">
        <v>2214</v>
      </c>
      <c r="E35" s="19">
        <v>0.5</v>
      </c>
      <c r="F35" s="20">
        <f t="shared" si="0"/>
        <v>4.4454323182929539E-4</v>
      </c>
      <c r="G35" s="20">
        <f t="shared" si="1"/>
        <v>4.4444444444444447E-4</v>
      </c>
      <c r="H35" s="15">
        <f t="shared" si="6"/>
        <v>99213.696010664469</v>
      </c>
      <c r="I35" s="15">
        <f t="shared" si="4"/>
        <v>44.094976004739763</v>
      </c>
      <c r="J35" s="15">
        <f t="shared" si="2"/>
        <v>99191.648522662101</v>
      </c>
      <c r="K35" s="15">
        <f t="shared" si="3"/>
        <v>5815226.7457755348</v>
      </c>
      <c r="L35" s="22">
        <f t="shared" si="5"/>
        <v>58.613144954810039</v>
      </c>
    </row>
    <row r="36" spans="1:12" x14ac:dyDescent="0.25">
      <c r="A36" s="18">
        <v>27</v>
      </c>
      <c r="B36" s="12">
        <v>0</v>
      </c>
      <c r="C36" s="10">
        <v>2377</v>
      </c>
      <c r="D36" s="10">
        <v>2339</v>
      </c>
      <c r="E36" s="19">
        <v>0.5</v>
      </c>
      <c r="F36" s="20">
        <f t="shared" si="0"/>
        <v>0</v>
      </c>
      <c r="G36" s="20">
        <f t="shared" si="1"/>
        <v>0</v>
      </c>
      <c r="H36" s="15">
        <f t="shared" si="6"/>
        <v>99169.601034659732</v>
      </c>
      <c r="I36" s="15">
        <f t="shared" si="4"/>
        <v>0</v>
      </c>
      <c r="J36" s="15">
        <f t="shared" si="2"/>
        <v>99169.601034659732</v>
      </c>
      <c r="K36" s="15">
        <f t="shared" si="3"/>
        <v>5716035.0972528728</v>
      </c>
      <c r="L36" s="22">
        <f t="shared" si="5"/>
        <v>57.638984503478248</v>
      </c>
    </row>
    <row r="37" spans="1:12" x14ac:dyDescent="0.25">
      <c r="A37" s="18">
        <v>28</v>
      </c>
      <c r="B37" s="12">
        <v>0</v>
      </c>
      <c r="C37" s="10">
        <v>2668</v>
      </c>
      <c r="D37" s="10">
        <v>2412</v>
      </c>
      <c r="E37" s="19">
        <v>0.5</v>
      </c>
      <c r="F37" s="20">
        <f t="shared" si="0"/>
        <v>0</v>
      </c>
      <c r="G37" s="20">
        <f t="shared" si="1"/>
        <v>0</v>
      </c>
      <c r="H37" s="15">
        <f t="shared" si="6"/>
        <v>99169.601034659732</v>
      </c>
      <c r="I37" s="15">
        <f t="shared" si="4"/>
        <v>0</v>
      </c>
      <c r="J37" s="15">
        <f t="shared" si="2"/>
        <v>99169.601034659732</v>
      </c>
      <c r="K37" s="15">
        <f t="shared" si="3"/>
        <v>5616865.4962182129</v>
      </c>
      <c r="L37" s="22">
        <f t="shared" si="5"/>
        <v>56.638984503478248</v>
      </c>
    </row>
    <row r="38" spans="1:12" x14ac:dyDescent="0.25">
      <c r="A38" s="18">
        <v>29</v>
      </c>
      <c r="B38" s="10">
        <v>1</v>
      </c>
      <c r="C38" s="10">
        <v>2726</v>
      </c>
      <c r="D38" s="10">
        <v>2644</v>
      </c>
      <c r="E38" s="19">
        <v>0.5</v>
      </c>
      <c r="F38" s="20">
        <f t="shared" si="0"/>
        <v>3.7243947858472997E-4</v>
      </c>
      <c r="G38" s="20">
        <f t="shared" si="1"/>
        <v>3.7237013591509961E-4</v>
      </c>
      <c r="H38" s="15">
        <f t="shared" si="6"/>
        <v>99169.601034659732</v>
      </c>
      <c r="I38" s="15">
        <f t="shared" si="4"/>
        <v>36.927797815922446</v>
      </c>
      <c r="J38" s="15">
        <f t="shared" si="2"/>
        <v>99151.137135751764</v>
      </c>
      <c r="K38" s="15">
        <f t="shared" si="3"/>
        <v>5517695.895183553</v>
      </c>
      <c r="L38" s="22">
        <f t="shared" si="5"/>
        <v>55.638984503478248</v>
      </c>
    </row>
    <row r="39" spans="1:12" x14ac:dyDescent="0.25">
      <c r="A39" s="18">
        <v>30</v>
      </c>
      <c r="B39" s="10">
        <v>2</v>
      </c>
      <c r="C39" s="10">
        <v>2860</v>
      </c>
      <c r="D39" s="10">
        <v>2757</v>
      </c>
      <c r="E39" s="19">
        <v>0.5</v>
      </c>
      <c r="F39" s="20">
        <f t="shared" si="0"/>
        <v>7.1212390956026353E-4</v>
      </c>
      <c r="G39" s="20">
        <f t="shared" si="1"/>
        <v>7.118704395799964E-4</v>
      </c>
      <c r="H39" s="15">
        <f t="shared" si="6"/>
        <v>99132.67323684381</v>
      </c>
      <c r="I39" s="15">
        <f t="shared" si="4"/>
        <v>70.569619673852145</v>
      </c>
      <c r="J39" s="15">
        <f t="shared" si="2"/>
        <v>99097.388427006881</v>
      </c>
      <c r="K39" s="15">
        <f t="shared" si="3"/>
        <v>5418544.7580478014</v>
      </c>
      <c r="L39" s="22">
        <f t="shared" si="5"/>
        <v>54.659524263025084</v>
      </c>
    </row>
    <row r="40" spans="1:12" x14ac:dyDescent="0.25">
      <c r="A40" s="18">
        <v>31</v>
      </c>
      <c r="B40" s="10">
        <v>1</v>
      </c>
      <c r="C40" s="10">
        <v>3128</v>
      </c>
      <c r="D40" s="10">
        <v>2801</v>
      </c>
      <c r="E40" s="19">
        <v>0.5</v>
      </c>
      <c r="F40" s="20">
        <f t="shared" si="0"/>
        <v>3.3732501264968796E-4</v>
      </c>
      <c r="G40" s="20">
        <f t="shared" si="1"/>
        <v>3.3726812816188871E-4</v>
      </c>
      <c r="H40" s="15">
        <f t="shared" si="6"/>
        <v>99062.103617169952</v>
      </c>
      <c r="I40" s="15">
        <f t="shared" si="4"/>
        <v>33.410490258741973</v>
      </c>
      <c r="J40" s="15">
        <f t="shared" si="2"/>
        <v>99045.398372040581</v>
      </c>
      <c r="K40" s="15">
        <f t="shared" si="3"/>
        <v>5319447.3696207944</v>
      </c>
      <c r="L40" s="22">
        <f t="shared" si="5"/>
        <v>53.698106292776124</v>
      </c>
    </row>
    <row r="41" spans="1:12" x14ac:dyDescent="0.25">
      <c r="A41" s="18">
        <v>32</v>
      </c>
      <c r="B41" s="10">
        <v>2</v>
      </c>
      <c r="C41" s="10">
        <v>3331</v>
      </c>
      <c r="D41" s="10">
        <v>3104</v>
      </c>
      <c r="E41" s="19">
        <v>0.5</v>
      </c>
      <c r="F41" s="20">
        <f t="shared" ref="F41:F72" si="7">B41/((C41+D41)/2)</f>
        <v>6.216006216006216E-4</v>
      </c>
      <c r="G41" s="20">
        <f t="shared" si="1"/>
        <v>6.2140748796022988E-4</v>
      </c>
      <c r="H41" s="15">
        <f t="shared" si="6"/>
        <v>99028.69312691121</v>
      </c>
      <c r="I41" s="15">
        <f t="shared" si="4"/>
        <v>61.537171431978379</v>
      </c>
      <c r="J41" s="15">
        <f t="shared" si="2"/>
        <v>98997.924541195229</v>
      </c>
      <c r="K41" s="15">
        <f t="shared" si="3"/>
        <v>5220401.9712487543</v>
      </c>
      <c r="L41" s="22">
        <f t="shared" si="5"/>
        <v>52.716054371822274</v>
      </c>
    </row>
    <row r="42" spans="1:12" x14ac:dyDescent="0.25">
      <c r="A42" s="18">
        <v>33</v>
      </c>
      <c r="B42" s="10">
        <v>1</v>
      </c>
      <c r="C42" s="10">
        <v>3252</v>
      </c>
      <c r="D42" s="10">
        <v>3327</v>
      </c>
      <c r="E42" s="19">
        <v>0.5</v>
      </c>
      <c r="F42" s="20">
        <f t="shared" si="7"/>
        <v>3.0399756801945582E-4</v>
      </c>
      <c r="G42" s="20">
        <f t="shared" si="1"/>
        <v>3.0395136778115498E-4</v>
      </c>
      <c r="H42" s="15">
        <f t="shared" si="6"/>
        <v>98967.155955479233</v>
      </c>
      <c r="I42" s="15">
        <f t="shared" si="4"/>
        <v>30.081202418078792</v>
      </c>
      <c r="J42" s="15">
        <f t="shared" si="2"/>
        <v>98952.115354270194</v>
      </c>
      <c r="K42" s="15">
        <f t="shared" si="3"/>
        <v>5121404.0467075594</v>
      </c>
      <c r="L42" s="22">
        <f t="shared" si="5"/>
        <v>51.748521994624596</v>
      </c>
    </row>
    <row r="43" spans="1:12" x14ac:dyDescent="0.25">
      <c r="A43" s="18">
        <v>34</v>
      </c>
      <c r="B43" s="10">
        <v>2</v>
      </c>
      <c r="C43" s="10">
        <v>3417</v>
      </c>
      <c r="D43" s="10">
        <v>3235</v>
      </c>
      <c r="E43" s="19">
        <v>0.5</v>
      </c>
      <c r="F43" s="20">
        <f t="shared" si="7"/>
        <v>6.0132291040288638E-4</v>
      </c>
      <c r="G43" s="20">
        <f t="shared" si="1"/>
        <v>6.0114217012323412E-4</v>
      </c>
      <c r="H43" s="15">
        <f t="shared" si="6"/>
        <v>98937.074753061155</v>
      </c>
      <c r="I43" s="15">
        <f t="shared" si="4"/>
        <v>59.475247822699821</v>
      </c>
      <c r="J43" s="15">
        <f t="shared" si="2"/>
        <v>98907.337129149804</v>
      </c>
      <c r="K43" s="15">
        <f t="shared" si="3"/>
        <v>5022451.9313532896</v>
      </c>
      <c r="L43" s="22">
        <f t="shared" si="5"/>
        <v>50.764103789089368</v>
      </c>
    </row>
    <row r="44" spans="1:12" x14ac:dyDescent="0.25">
      <c r="A44" s="18">
        <v>35</v>
      </c>
      <c r="B44" s="10">
        <v>1</v>
      </c>
      <c r="C44" s="10">
        <v>3665</v>
      </c>
      <c r="D44" s="10">
        <v>3433</v>
      </c>
      <c r="E44" s="19">
        <v>0.5</v>
      </c>
      <c r="F44" s="20">
        <f t="shared" si="7"/>
        <v>2.8176951253874329E-4</v>
      </c>
      <c r="G44" s="20">
        <f t="shared" si="1"/>
        <v>2.8172982110156357E-4</v>
      </c>
      <c r="H44" s="15">
        <f t="shared" si="6"/>
        <v>98877.599505238453</v>
      </c>
      <c r="I44" s="15">
        <f t="shared" si="4"/>
        <v>27.856768419562879</v>
      </c>
      <c r="J44" s="15">
        <f t="shared" si="2"/>
        <v>98863.671121028674</v>
      </c>
      <c r="K44" s="15">
        <f t="shared" si="3"/>
        <v>4923544.59422414</v>
      </c>
      <c r="L44" s="22">
        <f t="shared" si="5"/>
        <v>49.794337836481304</v>
      </c>
    </row>
    <row r="45" spans="1:12" x14ac:dyDescent="0.25">
      <c r="A45" s="18">
        <v>36</v>
      </c>
      <c r="B45" s="12">
        <v>0</v>
      </c>
      <c r="C45" s="10">
        <v>3585</v>
      </c>
      <c r="D45" s="10">
        <v>3643</v>
      </c>
      <c r="E45" s="19">
        <v>0.5</v>
      </c>
      <c r="F45" s="20">
        <f t="shared" si="7"/>
        <v>0</v>
      </c>
      <c r="G45" s="20">
        <f t="shared" si="1"/>
        <v>0</v>
      </c>
      <c r="H45" s="15">
        <f t="shared" si="6"/>
        <v>98849.742736818895</v>
      </c>
      <c r="I45" s="15">
        <f t="shared" si="4"/>
        <v>0</v>
      </c>
      <c r="J45" s="15">
        <f t="shared" si="2"/>
        <v>98849.742736818895</v>
      </c>
      <c r="K45" s="15">
        <f t="shared" si="3"/>
        <v>4824680.9231031118</v>
      </c>
      <c r="L45" s="22">
        <f t="shared" si="5"/>
        <v>48.808229435138898</v>
      </c>
    </row>
    <row r="46" spans="1:12" x14ac:dyDescent="0.25">
      <c r="A46" s="18">
        <v>37</v>
      </c>
      <c r="B46" s="10">
        <v>3</v>
      </c>
      <c r="C46" s="10">
        <v>3499</v>
      </c>
      <c r="D46" s="10">
        <v>3527</v>
      </c>
      <c r="E46" s="19">
        <v>0.5</v>
      </c>
      <c r="F46" s="20">
        <f t="shared" si="7"/>
        <v>8.5397096498719043E-4</v>
      </c>
      <c r="G46" s="20">
        <f t="shared" si="1"/>
        <v>8.5360648740930424E-4</v>
      </c>
      <c r="H46" s="15">
        <f t="shared" si="6"/>
        <v>98849.742736818895</v>
      </c>
      <c r="I46" s="15">
        <f t="shared" si="4"/>
        <v>84.378781678889368</v>
      </c>
      <c r="J46" s="15">
        <f t="shared" si="2"/>
        <v>98807.553345979453</v>
      </c>
      <c r="K46" s="15">
        <f t="shared" si="3"/>
        <v>4725831.1803662926</v>
      </c>
      <c r="L46" s="22">
        <f t="shared" si="5"/>
        <v>47.808229435138898</v>
      </c>
    </row>
    <row r="47" spans="1:12" x14ac:dyDescent="0.25">
      <c r="A47" s="18">
        <v>38</v>
      </c>
      <c r="B47" s="10">
        <v>2</v>
      </c>
      <c r="C47" s="10">
        <v>3396</v>
      </c>
      <c r="D47" s="10">
        <v>3469</v>
      </c>
      <c r="E47" s="19">
        <v>0.5</v>
      </c>
      <c r="F47" s="20">
        <f t="shared" si="7"/>
        <v>5.8266569555717404E-4</v>
      </c>
      <c r="G47" s="20">
        <f t="shared" si="1"/>
        <v>5.8249599534003201E-4</v>
      </c>
      <c r="H47" s="15">
        <f t="shared" si="6"/>
        <v>98765.363955140012</v>
      </c>
      <c r="I47" s="15">
        <f t="shared" si="4"/>
        <v>57.530428982169802</v>
      </c>
      <c r="J47" s="15">
        <f t="shared" si="2"/>
        <v>98736.598740648929</v>
      </c>
      <c r="K47" s="15">
        <f t="shared" si="3"/>
        <v>4627023.6270203134</v>
      </c>
      <c r="L47" s="22">
        <f t="shared" si="5"/>
        <v>46.848646547001465</v>
      </c>
    </row>
    <row r="48" spans="1:12" x14ac:dyDescent="0.25">
      <c r="A48" s="18">
        <v>39</v>
      </c>
      <c r="B48" s="10">
        <v>1</v>
      </c>
      <c r="C48" s="10">
        <v>3451</v>
      </c>
      <c r="D48" s="10">
        <v>3398</v>
      </c>
      <c r="E48" s="19">
        <v>0.5</v>
      </c>
      <c r="F48" s="20">
        <f t="shared" si="7"/>
        <v>2.9201343261790042E-4</v>
      </c>
      <c r="G48" s="20">
        <f t="shared" si="1"/>
        <v>2.91970802919708E-4</v>
      </c>
      <c r="H48" s="15">
        <f t="shared" si="6"/>
        <v>98707.833526157847</v>
      </c>
      <c r="I48" s="15">
        <f t="shared" si="4"/>
        <v>28.819805409097178</v>
      </c>
      <c r="J48" s="15">
        <f t="shared" si="2"/>
        <v>98693.423623453287</v>
      </c>
      <c r="K48" s="15">
        <f t="shared" si="3"/>
        <v>4528287.0282796649</v>
      </c>
      <c r="L48" s="22">
        <f t="shared" si="5"/>
        <v>45.875660183339519</v>
      </c>
    </row>
    <row r="49" spans="1:12" x14ac:dyDescent="0.25">
      <c r="A49" s="18">
        <v>40</v>
      </c>
      <c r="B49" s="10">
        <v>1</v>
      </c>
      <c r="C49" s="10">
        <v>3032</v>
      </c>
      <c r="D49" s="10">
        <v>3456</v>
      </c>
      <c r="E49" s="19">
        <v>0.5</v>
      </c>
      <c r="F49" s="20">
        <f t="shared" si="7"/>
        <v>3.0826140567200987E-4</v>
      </c>
      <c r="G49" s="20">
        <f t="shared" si="1"/>
        <v>3.0821390044691012E-4</v>
      </c>
      <c r="H49" s="15">
        <f t="shared" si="6"/>
        <v>98679.013720748742</v>
      </c>
      <c r="I49" s="15">
        <f t="shared" si="4"/>
        <v>30.414243711126129</v>
      </c>
      <c r="J49" s="15">
        <f t="shared" si="2"/>
        <v>98663.806598893178</v>
      </c>
      <c r="K49" s="15">
        <f t="shared" si="3"/>
        <v>4429593.604656212</v>
      </c>
      <c r="L49" s="22">
        <f t="shared" si="5"/>
        <v>44.888912420542603</v>
      </c>
    </row>
    <row r="50" spans="1:12" x14ac:dyDescent="0.25">
      <c r="A50" s="18">
        <v>41</v>
      </c>
      <c r="B50" s="12">
        <v>0</v>
      </c>
      <c r="C50" s="10">
        <v>2980</v>
      </c>
      <c r="D50" s="10">
        <v>3042</v>
      </c>
      <c r="E50" s="19">
        <v>0.5</v>
      </c>
      <c r="F50" s="20">
        <f t="shared" si="7"/>
        <v>0</v>
      </c>
      <c r="G50" s="20">
        <f t="shared" si="1"/>
        <v>0</v>
      </c>
      <c r="H50" s="15">
        <f t="shared" si="6"/>
        <v>98648.599477037613</v>
      </c>
      <c r="I50" s="15">
        <f t="shared" si="4"/>
        <v>0</v>
      </c>
      <c r="J50" s="15">
        <f t="shared" si="2"/>
        <v>98648.599477037613</v>
      </c>
      <c r="K50" s="15">
        <f t="shared" si="3"/>
        <v>4330929.7980573187</v>
      </c>
      <c r="L50" s="22">
        <f t="shared" si="5"/>
        <v>43.902597918437017</v>
      </c>
    </row>
    <row r="51" spans="1:12" x14ac:dyDescent="0.25">
      <c r="A51" s="18">
        <v>42</v>
      </c>
      <c r="B51" s="10">
        <v>2</v>
      </c>
      <c r="C51" s="10">
        <v>2824</v>
      </c>
      <c r="D51" s="10">
        <v>2964</v>
      </c>
      <c r="E51" s="19">
        <v>0.5</v>
      </c>
      <c r="F51" s="20">
        <f t="shared" si="7"/>
        <v>6.9108500345542499E-4</v>
      </c>
      <c r="G51" s="20">
        <f t="shared" si="1"/>
        <v>6.9084628670120895E-4</v>
      </c>
      <c r="H51" s="15">
        <f t="shared" si="6"/>
        <v>98648.599477037613</v>
      </c>
      <c r="I51" s="15">
        <f t="shared" si="4"/>
        <v>68.151018636986251</v>
      </c>
      <c r="J51" s="15">
        <f t="shared" si="2"/>
        <v>98614.523967719128</v>
      </c>
      <c r="K51" s="15">
        <f t="shared" si="3"/>
        <v>4232281.1985802809</v>
      </c>
      <c r="L51" s="22">
        <f t="shared" si="5"/>
        <v>42.902597918437017</v>
      </c>
    </row>
    <row r="52" spans="1:12" x14ac:dyDescent="0.25">
      <c r="A52" s="18">
        <v>43</v>
      </c>
      <c r="B52" s="10">
        <v>2</v>
      </c>
      <c r="C52" s="10">
        <v>2705</v>
      </c>
      <c r="D52" s="10">
        <v>2819</v>
      </c>
      <c r="E52" s="19">
        <v>0.5</v>
      </c>
      <c r="F52" s="20">
        <f t="shared" si="7"/>
        <v>7.2411296162201298E-4</v>
      </c>
      <c r="G52" s="20">
        <f t="shared" si="1"/>
        <v>7.2385088671733612E-4</v>
      </c>
      <c r="H52" s="15">
        <f t="shared" si="6"/>
        <v>98580.448458400628</v>
      </c>
      <c r="I52" s="15">
        <f t="shared" si="4"/>
        <v>71.357545029605944</v>
      </c>
      <c r="J52" s="15">
        <f t="shared" si="2"/>
        <v>98544.769685885825</v>
      </c>
      <c r="K52" s="15">
        <f t="shared" si="3"/>
        <v>4133666.6746125622</v>
      </c>
      <c r="L52" s="22">
        <f t="shared" si="5"/>
        <v>41.931911847174277</v>
      </c>
    </row>
    <row r="53" spans="1:12" x14ac:dyDescent="0.25">
      <c r="A53" s="18">
        <v>44</v>
      </c>
      <c r="B53" s="10">
        <v>1</v>
      </c>
      <c r="C53" s="10">
        <v>2537</v>
      </c>
      <c r="D53" s="10">
        <v>2696</v>
      </c>
      <c r="E53" s="19">
        <v>0.5</v>
      </c>
      <c r="F53" s="20">
        <f t="shared" si="7"/>
        <v>3.8218994840435696E-4</v>
      </c>
      <c r="G53" s="20">
        <f t="shared" si="1"/>
        <v>3.8211692777990065E-4</v>
      </c>
      <c r="H53" s="15">
        <f t="shared" si="6"/>
        <v>98509.090913371023</v>
      </c>
      <c r="I53" s="15">
        <f t="shared" si="4"/>
        <v>37.641991178208265</v>
      </c>
      <c r="J53" s="15">
        <f t="shared" si="2"/>
        <v>98490.269917781916</v>
      </c>
      <c r="K53" s="15">
        <f t="shared" si="3"/>
        <v>4035121.9049266763</v>
      </c>
      <c r="L53" s="22">
        <f t="shared" si="5"/>
        <v>40.961924097697398</v>
      </c>
    </row>
    <row r="54" spans="1:12" x14ac:dyDescent="0.25">
      <c r="A54" s="18">
        <v>45</v>
      </c>
      <c r="B54" s="10">
        <v>3</v>
      </c>
      <c r="C54" s="10">
        <v>2408</v>
      </c>
      <c r="D54" s="10">
        <v>2521</v>
      </c>
      <c r="E54" s="19">
        <v>0.5</v>
      </c>
      <c r="F54" s="20">
        <f t="shared" si="7"/>
        <v>1.2172854534388314E-3</v>
      </c>
      <c r="G54" s="20">
        <f t="shared" si="1"/>
        <v>1.2165450121654502E-3</v>
      </c>
      <c r="H54" s="15">
        <f t="shared" si="6"/>
        <v>98471.448922192809</v>
      </c>
      <c r="I54" s="15">
        <f t="shared" si="4"/>
        <v>119.79495002699855</v>
      </c>
      <c r="J54" s="15">
        <f t="shared" si="2"/>
        <v>98411.551447179299</v>
      </c>
      <c r="K54" s="15">
        <f t="shared" si="3"/>
        <v>3936631.6350088944</v>
      </c>
      <c r="L54" s="22">
        <f t="shared" si="5"/>
        <v>39.977391194065021</v>
      </c>
    </row>
    <row r="55" spans="1:12" x14ac:dyDescent="0.25">
      <c r="A55" s="18">
        <v>46</v>
      </c>
      <c r="B55" s="10">
        <v>4</v>
      </c>
      <c r="C55" s="10">
        <v>2371</v>
      </c>
      <c r="D55" s="10">
        <v>2407</v>
      </c>
      <c r="E55" s="19">
        <v>0.5</v>
      </c>
      <c r="F55" s="20">
        <f t="shared" si="7"/>
        <v>1.6743407283382169E-3</v>
      </c>
      <c r="G55" s="20">
        <f t="shared" si="1"/>
        <v>1.6729401923881221E-3</v>
      </c>
      <c r="H55" s="15">
        <f t="shared" si="6"/>
        <v>98351.653972165805</v>
      </c>
      <c r="I55" s="15">
        <f t="shared" si="4"/>
        <v>164.53643491788506</v>
      </c>
      <c r="J55" s="15">
        <f t="shared" si="2"/>
        <v>98269.385754706862</v>
      </c>
      <c r="K55" s="15">
        <f t="shared" si="3"/>
        <v>3838220.0835617152</v>
      </c>
      <c r="L55" s="22">
        <f t="shared" si="5"/>
        <v>39.025475714398844</v>
      </c>
    </row>
    <row r="56" spans="1:12" x14ac:dyDescent="0.25">
      <c r="A56" s="18">
        <v>47</v>
      </c>
      <c r="B56" s="10">
        <v>3</v>
      </c>
      <c r="C56" s="10">
        <v>2326</v>
      </c>
      <c r="D56" s="10">
        <v>2347</v>
      </c>
      <c r="E56" s="19">
        <v>0.5</v>
      </c>
      <c r="F56" s="20">
        <f t="shared" si="7"/>
        <v>1.2839717526214422E-3</v>
      </c>
      <c r="G56" s="20">
        <f t="shared" si="1"/>
        <v>1.2831479897348159E-3</v>
      </c>
      <c r="H56" s="15">
        <f t="shared" si="6"/>
        <v>98187.117537247919</v>
      </c>
      <c r="I56" s="15">
        <f t="shared" si="4"/>
        <v>125.98860248577576</v>
      </c>
      <c r="J56" s="15">
        <f t="shared" si="2"/>
        <v>98124.123236005034</v>
      </c>
      <c r="K56" s="15">
        <f t="shared" si="3"/>
        <v>3739950.6978070084</v>
      </c>
      <c r="L56" s="22">
        <f t="shared" si="5"/>
        <v>38.090034534196747</v>
      </c>
    </row>
    <row r="57" spans="1:12" x14ac:dyDescent="0.25">
      <c r="A57" s="18">
        <v>48</v>
      </c>
      <c r="B57" s="10">
        <v>6</v>
      </c>
      <c r="C57" s="10">
        <v>2210</v>
      </c>
      <c r="D57" s="10">
        <v>2334</v>
      </c>
      <c r="E57" s="19">
        <v>0.5</v>
      </c>
      <c r="F57" s="20">
        <f t="shared" si="7"/>
        <v>2.6408450704225352E-3</v>
      </c>
      <c r="G57" s="20">
        <f t="shared" si="1"/>
        <v>2.6373626373626374E-3</v>
      </c>
      <c r="H57" s="15">
        <f t="shared" si="6"/>
        <v>98061.12893476215</v>
      </c>
      <c r="I57" s="15">
        <f t="shared" si="4"/>
        <v>258.6227576301419</v>
      </c>
      <c r="J57" s="15">
        <f t="shared" si="2"/>
        <v>97931.817555947069</v>
      </c>
      <c r="K57" s="15">
        <f t="shared" si="3"/>
        <v>3641826.5745710032</v>
      </c>
      <c r="L57" s="22">
        <f t="shared" si="5"/>
        <v>37.13833008177815</v>
      </c>
    </row>
    <row r="58" spans="1:12" x14ac:dyDescent="0.25">
      <c r="A58" s="18">
        <v>49</v>
      </c>
      <c r="B58" s="10">
        <v>5</v>
      </c>
      <c r="C58" s="10">
        <v>2206</v>
      </c>
      <c r="D58" s="10">
        <v>2212</v>
      </c>
      <c r="E58" s="19">
        <v>0.5</v>
      </c>
      <c r="F58" s="20">
        <f t="shared" si="7"/>
        <v>2.2634676324128564E-3</v>
      </c>
      <c r="G58" s="20">
        <f t="shared" si="1"/>
        <v>2.2609088853719193E-3</v>
      </c>
      <c r="H58" s="15">
        <f t="shared" si="6"/>
        <v>97802.506177132003</v>
      </c>
      <c r="I58" s="15">
        <f t="shared" si="4"/>
        <v>221.12255522751977</v>
      </c>
      <c r="J58" s="15">
        <f t="shared" si="2"/>
        <v>97691.944899518247</v>
      </c>
      <c r="K58" s="15">
        <f t="shared" si="3"/>
        <v>3543894.757015056</v>
      </c>
      <c r="L58" s="22">
        <f t="shared" si="5"/>
        <v>36.235214163087392</v>
      </c>
    </row>
    <row r="59" spans="1:12" x14ac:dyDescent="0.25">
      <c r="A59" s="18">
        <v>50</v>
      </c>
      <c r="B59" s="10">
        <v>3</v>
      </c>
      <c r="C59" s="10">
        <v>2171</v>
      </c>
      <c r="D59" s="10">
        <v>2221</v>
      </c>
      <c r="E59" s="19">
        <v>0.5</v>
      </c>
      <c r="F59" s="20">
        <f t="shared" si="7"/>
        <v>1.366120218579235E-3</v>
      </c>
      <c r="G59" s="20">
        <f t="shared" si="1"/>
        <v>1.3651877133105802E-3</v>
      </c>
      <c r="H59" s="15">
        <f t="shared" si="6"/>
        <v>97581.38362190449</v>
      </c>
      <c r="I59" s="15">
        <f t="shared" si="4"/>
        <v>133.21690596847029</v>
      </c>
      <c r="J59" s="15">
        <f t="shared" si="2"/>
        <v>97514.775168920256</v>
      </c>
      <c r="K59" s="15">
        <f t="shared" si="3"/>
        <v>3446202.8121155379</v>
      </c>
      <c r="L59" s="22">
        <f t="shared" si="5"/>
        <v>35.316191308256414</v>
      </c>
    </row>
    <row r="60" spans="1:12" x14ac:dyDescent="0.25">
      <c r="A60" s="18">
        <v>51</v>
      </c>
      <c r="B60" s="10">
        <v>5</v>
      </c>
      <c r="C60" s="10">
        <v>2078</v>
      </c>
      <c r="D60" s="10">
        <v>2157</v>
      </c>
      <c r="E60" s="19">
        <v>0.5</v>
      </c>
      <c r="F60" s="20">
        <f t="shared" si="7"/>
        <v>2.3612750885478157E-3</v>
      </c>
      <c r="G60" s="20">
        <f t="shared" si="1"/>
        <v>2.3584905660377353E-3</v>
      </c>
      <c r="H60" s="15">
        <f t="shared" si="6"/>
        <v>97448.166715936022</v>
      </c>
      <c r="I60" s="15">
        <f t="shared" si="4"/>
        <v>229.83058187720755</v>
      </c>
      <c r="J60" s="15">
        <f t="shared" si="2"/>
        <v>97333.251424997419</v>
      </c>
      <c r="K60" s="15">
        <f t="shared" si="3"/>
        <v>3348688.0369466175</v>
      </c>
      <c r="L60" s="22">
        <f t="shared" si="5"/>
        <v>34.363786921801534</v>
      </c>
    </row>
    <row r="61" spans="1:12" x14ac:dyDescent="0.25">
      <c r="A61" s="18">
        <v>52</v>
      </c>
      <c r="B61" s="10">
        <v>3</v>
      </c>
      <c r="C61" s="10">
        <v>1990</v>
      </c>
      <c r="D61" s="10">
        <v>2069</v>
      </c>
      <c r="E61" s="19">
        <v>0.5</v>
      </c>
      <c r="F61" s="20">
        <f t="shared" si="7"/>
        <v>1.4781966001478197E-3</v>
      </c>
      <c r="G61" s="20">
        <f t="shared" si="1"/>
        <v>1.4771048744460858E-3</v>
      </c>
      <c r="H61" s="15">
        <f t="shared" si="6"/>
        <v>97218.336134058816</v>
      </c>
      <c r="I61" s="15">
        <f t="shared" si="4"/>
        <v>143.6016781891563</v>
      </c>
      <c r="J61" s="15">
        <f t="shared" si="2"/>
        <v>97146.53529496424</v>
      </c>
      <c r="K61" s="15">
        <f t="shared" si="3"/>
        <v>3251354.78552162</v>
      </c>
      <c r="L61" s="22">
        <f t="shared" si="5"/>
        <v>33.443843155659216</v>
      </c>
    </row>
    <row r="62" spans="1:12" x14ac:dyDescent="0.25">
      <c r="A62" s="18">
        <v>53</v>
      </c>
      <c r="B62" s="10">
        <v>2</v>
      </c>
      <c r="C62" s="10">
        <v>1997</v>
      </c>
      <c r="D62" s="10">
        <v>1975</v>
      </c>
      <c r="E62" s="19">
        <v>0.5</v>
      </c>
      <c r="F62" s="20">
        <f t="shared" si="7"/>
        <v>1.0070493454179255E-3</v>
      </c>
      <c r="G62" s="20">
        <f t="shared" si="1"/>
        <v>1.0065425264217413E-3</v>
      </c>
      <c r="H62" s="15">
        <f t="shared" si="6"/>
        <v>97074.734455869664</v>
      </c>
      <c r="I62" s="15">
        <f t="shared" si="4"/>
        <v>97.709848470930709</v>
      </c>
      <c r="J62" s="15">
        <f t="shared" si="2"/>
        <v>97025.8795316342</v>
      </c>
      <c r="K62" s="15">
        <f t="shared" si="3"/>
        <v>3154208.2502266555</v>
      </c>
      <c r="L62" s="22">
        <f t="shared" si="5"/>
        <v>32.492576651451607</v>
      </c>
    </row>
    <row r="63" spans="1:12" x14ac:dyDescent="0.25">
      <c r="A63" s="18">
        <v>54</v>
      </c>
      <c r="B63" s="10">
        <v>4</v>
      </c>
      <c r="C63" s="10">
        <v>1886</v>
      </c>
      <c r="D63" s="10">
        <v>1997</v>
      </c>
      <c r="E63" s="19">
        <v>0.5</v>
      </c>
      <c r="F63" s="20">
        <f t="shared" si="7"/>
        <v>2.0602626834921455E-3</v>
      </c>
      <c r="G63" s="20">
        <f t="shared" si="1"/>
        <v>2.0581425263699513E-3</v>
      </c>
      <c r="H63" s="15">
        <f t="shared" si="6"/>
        <v>96977.024607398736</v>
      </c>
      <c r="I63" s="15">
        <f t="shared" si="4"/>
        <v>199.59253842531257</v>
      </c>
      <c r="J63" s="15">
        <f t="shared" si="2"/>
        <v>96877.228338186091</v>
      </c>
      <c r="K63" s="15">
        <f t="shared" si="3"/>
        <v>3057182.3706950215</v>
      </c>
      <c r="L63" s="22">
        <f t="shared" si="5"/>
        <v>31.524810985609243</v>
      </c>
    </row>
    <row r="64" spans="1:12" x14ac:dyDescent="0.25">
      <c r="A64" s="18">
        <v>55</v>
      </c>
      <c r="B64" s="10">
        <v>5</v>
      </c>
      <c r="C64" s="10">
        <v>1841</v>
      </c>
      <c r="D64" s="10">
        <v>1877</v>
      </c>
      <c r="E64" s="19">
        <v>0.5</v>
      </c>
      <c r="F64" s="20">
        <f t="shared" si="7"/>
        <v>2.6896180742334587E-3</v>
      </c>
      <c r="G64" s="20">
        <f t="shared" si="1"/>
        <v>2.6860059092130005E-3</v>
      </c>
      <c r="H64" s="15">
        <f t="shared" si="6"/>
        <v>96777.43206897343</v>
      </c>
      <c r="I64" s="15">
        <f t="shared" si="4"/>
        <v>259.94475441572234</v>
      </c>
      <c r="J64" s="15">
        <f t="shared" si="2"/>
        <v>96647.459691765573</v>
      </c>
      <c r="K64" s="15">
        <f t="shared" si="3"/>
        <v>2960305.1423568353</v>
      </c>
      <c r="L64" s="22">
        <f t="shared" si="5"/>
        <v>30.588796159077884</v>
      </c>
    </row>
    <row r="65" spans="1:12" x14ac:dyDescent="0.25">
      <c r="A65" s="18">
        <v>56</v>
      </c>
      <c r="B65" s="10">
        <v>6</v>
      </c>
      <c r="C65" s="10">
        <v>1702</v>
      </c>
      <c r="D65" s="10">
        <v>1843</v>
      </c>
      <c r="E65" s="19">
        <v>0.5</v>
      </c>
      <c r="F65" s="20">
        <f t="shared" si="7"/>
        <v>3.385049365303244E-3</v>
      </c>
      <c r="G65" s="20">
        <f t="shared" si="1"/>
        <v>3.3793297662630247E-3</v>
      </c>
      <c r="H65" s="15">
        <f t="shared" si="6"/>
        <v>96517.487314557715</v>
      </c>
      <c r="I65" s="15">
        <f t="shared" si="4"/>
        <v>326.16441784699879</v>
      </c>
      <c r="J65" s="15">
        <f t="shared" si="2"/>
        <v>96354.405105634214</v>
      </c>
      <c r="K65" s="15">
        <f t="shared" si="3"/>
        <v>2863657.6826650696</v>
      </c>
      <c r="L65" s="22">
        <f t="shared" si="5"/>
        <v>29.669832507472918</v>
      </c>
    </row>
    <row r="66" spans="1:12" x14ac:dyDescent="0.25">
      <c r="A66" s="18">
        <v>57</v>
      </c>
      <c r="B66" s="10">
        <v>8</v>
      </c>
      <c r="C66" s="10">
        <v>1899</v>
      </c>
      <c r="D66" s="10">
        <v>1678</v>
      </c>
      <c r="E66" s="19">
        <v>0.5</v>
      </c>
      <c r="F66" s="20">
        <f t="shared" si="7"/>
        <v>4.4730220855465474E-3</v>
      </c>
      <c r="G66" s="20">
        <f t="shared" si="1"/>
        <v>4.4630404463040447E-3</v>
      </c>
      <c r="H66" s="15">
        <f t="shared" si="6"/>
        <v>96191.322896710713</v>
      </c>
      <c r="I66" s="15">
        <f t="shared" si="4"/>
        <v>429.30576467151224</v>
      </c>
      <c r="J66" s="15">
        <f t="shared" si="2"/>
        <v>95976.670014374948</v>
      </c>
      <c r="K66" s="15">
        <f t="shared" si="3"/>
        <v>2767303.2775594355</v>
      </c>
      <c r="L66" s="22">
        <f t="shared" si="5"/>
        <v>28.768741235952625</v>
      </c>
    </row>
    <row r="67" spans="1:12" x14ac:dyDescent="0.25">
      <c r="A67" s="18">
        <v>58</v>
      </c>
      <c r="B67" s="10">
        <v>5</v>
      </c>
      <c r="C67" s="10">
        <v>1880</v>
      </c>
      <c r="D67" s="10">
        <v>1897</v>
      </c>
      <c r="E67" s="19">
        <v>0.5</v>
      </c>
      <c r="F67" s="20">
        <f t="shared" si="7"/>
        <v>2.6476039184537992E-3</v>
      </c>
      <c r="G67" s="20">
        <f t="shared" si="1"/>
        <v>2.644103648863035E-3</v>
      </c>
      <c r="H67" s="15">
        <f t="shared" si="6"/>
        <v>95762.017132039196</v>
      </c>
      <c r="I67" s="15">
        <f t="shared" si="4"/>
        <v>253.2046989213093</v>
      </c>
      <c r="J67" s="15">
        <f t="shared" si="2"/>
        <v>95635.414782578533</v>
      </c>
      <c r="K67" s="15">
        <f t="shared" si="3"/>
        <v>2671326.6075450606</v>
      </c>
      <c r="L67" s="22">
        <f t="shared" si="5"/>
        <v>27.89547137318301</v>
      </c>
    </row>
    <row r="68" spans="1:12" x14ac:dyDescent="0.25">
      <c r="A68" s="18">
        <v>59</v>
      </c>
      <c r="B68" s="10">
        <v>9</v>
      </c>
      <c r="C68" s="10">
        <v>1957</v>
      </c>
      <c r="D68" s="10">
        <v>1877</v>
      </c>
      <c r="E68" s="19">
        <v>0.5</v>
      </c>
      <c r="F68" s="20">
        <f t="shared" si="7"/>
        <v>4.6948356807511738E-3</v>
      </c>
      <c r="G68" s="20">
        <f t="shared" si="1"/>
        <v>4.6838407494145208E-3</v>
      </c>
      <c r="H68" s="15">
        <f t="shared" si="6"/>
        <v>95508.812433117884</v>
      </c>
      <c r="I68" s="15">
        <f t="shared" si="4"/>
        <v>447.34806760242577</v>
      </c>
      <c r="J68" s="15">
        <f t="shared" si="2"/>
        <v>95285.138399316682</v>
      </c>
      <c r="K68" s="15">
        <f t="shared" si="3"/>
        <v>2575691.192762482</v>
      </c>
      <c r="L68" s="22">
        <f t="shared" si="5"/>
        <v>26.968099876293255</v>
      </c>
    </row>
    <row r="69" spans="1:12" x14ac:dyDescent="0.25">
      <c r="A69" s="18">
        <v>60</v>
      </c>
      <c r="B69" s="10">
        <v>12</v>
      </c>
      <c r="C69" s="10">
        <v>1933</v>
      </c>
      <c r="D69" s="10">
        <v>1946</v>
      </c>
      <c r="E69" s="19">
        <v>0.5</v>
      </c>
      <c r="F69" s="20">
        <f t="shared" si="7"/>
        <v>6.1871616395978348E-3</v>
      </c>
      <c r="G69" s="20">
        <f t="shared" si="1"/>
        <v>6.1680801850424061E-3</v>
      </c>
      <c r="H69" s="15">
        <f t="shared" si="6"/>
        <v>95061.464365515465</v>
      </c>
      <c r="I69" s="15">
        <f t="shared" si="4"/>
        <v>586.34673471405074</v>
      </c>
      <c r="J69" s="15">
        <f t="shared" si="2"/>
        <v>94768.290998158438</v>
      </c>
      <c r="K69" s="15">
        <f t="shared" si="3"/>
        <v>2480406.0543631655</v>
      </c>
      <c r="L69" s="22">
        <f t="shared" si="5"/>
        <v>26.092655640416986</v>
      </c>
    </row>
    <row r="70" spans="1:12" x14ac:dyDescent="0.25">
      <c r="A70" s="18">
        <v>61</v>
      </c>
      <c r="B70" s="10">
        <v>9</v>
      </c>
      <c r="C70" s="10">
        <v>2260</v>
      </c>
      <c r="D70" s="10">
        <v>1909</v>
      </c>
      <c r="E70" s="19">
        <v>0.5</v>
      </c>
      <c r="F70" s="20">
        <f t="shared" si="7"/>
        <v>4.3175821539937634E-3</v>
      </c>
      <c r="G70" s="20">
        <f t="shared" si="1"/>
        <v>4.3082814743896601E-3</v>
      </c>
      <c r="H70" s="15">
        <f t="shared" si="6"/>
        <v>94475.117630801411</v>
      </c>
      <c r="I70" s="15">
        <f t="shared" si="4"/>
        <v>407.02539907956566</v>
      </c>
      <c r="J70" s="15">
        <f t="shared" si="2"/>
        <v>94271.604931261638</v>
      </c>
      <c r="K70" s="15">
        <f t="shared" si="3"/>
        <v>2385637.763365007</v>
      </c>
      <c r="L70" s="22">
        <f t="shared" si="5"/>
        <v>25.251492913592578</v>
      </c>
    </row>
    <row r="71" spans="1:12" x14ac:dyDescent="0.25">
      <c r="A71" s="18">
        <v>62</v>
      </c>
      <c r="B71" s="10">
        <v>12</v>
      </c>
      <c r="C71" s="10">
        <v>2602</v>
      </c>
      <c r="D71" s="10">
        <v>2248</v>
      </c>
      <c r="E71" s="19">
        <v>0.5</v>
      </c>
      <c r="F71" s="20">
        <f t="shared" si="7"/>
        <v>4.9484536082474223E-3</v>
      </c>
      <c r="G71" s="20">
        <f t="shared" si="1"/>
        <v>4.9362402303578766E-3</v>
      </c>
      <c r="H71" s="15">
        <f t="shared" si="6"/>
        <v>94068.09223172185</v>
      </c>
      <c r="I71" s="15">
        <f t="shared" si="4"/>
        <v>464.34270126724067</v>
      </c>
      <c r="J71" s="15">
        <f t="shared" si="2"/>
        <v>93835.920881088226</v>
      </c>
      <c r="K71" s="15">
        <f t="shared" si="3"/>
        <v>2291366.1584337451</v>
      </c>
      <c r="L71" s="22">
        <f t="shared" si="5"/>
        <v>24.358590719468694</v>
      </c>
    </row>
    <row r="72" spans="1:12" x14ac:dyDescent="0.25">
      <c r="A72" s="18">
        <v>63</v>
      </c>
      <c r="B72" s="10">
        <v>19</v>
      </c>
      <c r="C72" s="10">
        <v>2408</v>
      </c>
      <c r="D72" s="10">
        <v>2588</v>
      </c>
      <c r="E72" s="19">
        <v>0.5</v>
      </c>
      <c r="F72" s="20">
        <f t="shared" si="7"/>
        <v>7.6060848678943154E-3</v>
      </c>
      <c r="G72" s="20">
        <f t="shared" si="1"/>
        <v>7.5772681954137579E-3</v>
      </c>
      <c r="H72" s="15">
        <f t="shared" si="6"/>
        <v>93603.749530454603</v>
      </c>
      <c r="I72" s="15">
        <f t="shared" si="4"/>
        <v>709.26071428858916</v>
      </c>
      <c r="J72" s="15">
        <f t="shared" si="2"/>
        <v>93249.119173310319</v>
      </c>
      <c r="K72" s="15">
        <f t="shared" si="3"/>
        <v>2197530.2375526568</v>
      </c>
      <c r="L72" s="22">
        <f t="shared" si="5"/>
        <v>23.47694668831269</v>
      </c>
    </row>
    <row r="73" spans="1:12" x14ac:dyDescent="0.25">
      <c r="A73" s="18">
        <v>64</v>
      </c>
      <c r="B73" s="10">
        <v>14</v>
      </c>
      <c r="C73" s="10">
        <v>2255</v>
      </c>
      <c r="D73" s="10">
        <v>2380</v>
      </c>
      <c r="E73" s="19">
        <v>0.5</v>
      </c>
      <c r="F73" s="20">
        <f t="shared" ref="F73:F109" si="8">B73/((C73+D73)/2)</f>
        <v>6.0409924487594387E-3</v>
      </c>
      <c r="G73" s="20">
        <f t="shared" ref="G73:G108" si="9">F73/((1+(1-E73)*F73))</f>
        <v>6.0228006022800609E-3</v>
      </c>
      <c r="H73" s="15">
        <f t="shared" si="6"/>
        <v>92894.48881616602</v>
      </c>
      <c r="I73" s="15">
        <f t="shared" si="4"/>
        <v>559.48498319050304</v>
      </c>
      <c r="J73" s="15">
        <f t="shared" ref="J73:J108" si="10">H74+I73*E73</f>
        <v>92614.746324570777</v>
      </c>
      <c r="K73" s="15">
        <f t="shared" ref="K73:K97" si="11">K74+J73</f>
        <v>2104281.1183793466</v>
      </c>
      <c r="L73" s="22">
        <f t="shared" si="5"/>
        <v>22.652378469336576</v>
      </c>
    </row>
    <row r="74" spans="1:12" x14ac:dyDescent="0.25">
      <c r="A74" s="18">
        <v>65</v>
      </c>
      <c r="B74" s="10">
        <v>14</v>
      </c>
      <c r="C74" s="10">
        <v>2415</v>
      </c>
      <c r="D74" s="10">
        <v>2236</v>
      </c>
      <c r="E74" s="19">
        <v>0.5</v>
      </c>
      <c r="F74" s="20">
        <f t="shared" si="8"/>
        <v>6.0202107073747584E-3</v>
      </c>
      <c r="G74" s="20">
        <f t="shared" si="9"/>
        <v>6.002143622722402E-3</v>
      </c>
      <c r="H74" s="15">
        <f t="shared" si="6"/>
        <v>92335.003832975519</v>
      </c>
      <c r="I74" s="15">
        <f t="shared" ref="I74:I108" si="12">H74*G74</f>
        <v>554.20795441014252</v>
      </c>
      <c r="J74" s="15">
        <f t="shared" si="10"/>
        <v>92057.899855770447</v>
      </c>
      <c r="K74" s="15">
        <f t="shared" si="11"/>
        <v>2011666.3720547757</v>
      </c>
      <c r="L74" s="22">
        <f t="shared" ref="L74:L108" si="13">K74/H74</f>
        <v>21.786606254911433</v>
      </c>
    </row>
    <row r="75" spans="1:12" x14ac:dyDescent="0.25">
      <c r="A75" s="18">
        <v>66</v>
      </c>
      <c r="B75" s="10">
        <v>14</v>
      </c>
      <c r="C75" s="10">
        <v>2252</v>
      </c>
      <c r="D75" s="10">
        <v>2395</v>
      </c>
      <c r="E75" s="19">
        <v>0.5</v>
      </c>
      <c r="F75" s="20">
        <f t="shared" si="8"/>
        <v>6.0253927264902083E-3</v>
      </c>
      <c r="G75" s="20">
        <f t="shared" si="9"/>
        <v>6.0072945719802616E-3</v>
      </c>
      <c r="H75" s="15">
        <f t="shared" ref="H75:H108" si="14">H74-I74</f>
        <v>91780.795878565375</v>
      </c>
      <c r="I75" s="15">
        <f t="shared" si="12"/>
        <v>551.35427689333414</v>
      </c>
      <c r="J75" s="15">
        <f t="shared" si="10"/>
        <v>91505.118740118705</v>
      </c>
      <c r="K75" s="15">
        <f t="shared" si="11"/>
        <v>1919608.4721990053</v>
      </c>
      <c r="L75" s="22">
        <f t="shared" si="13"/>
        <v>20.915143019012689</v>
      </c>
    </row>
    <row r="76" spans="1:12" x14ac:dyDescent="0.25">
      <c r="A76" s="18">
        <v>67</v>
      </c>
      <c r="B76" s="10">
        <v>13</v>
      </c>
      <c r="C76" s="10">
        <v>2149</v>
      </c>
      <c r="D76" s="10">
        <v>2227</v>
      </c>
      <c r="E76" s="19">
        <v>0.5</v>
      </c>
      <c r="F76" s="20">
        <f t="shared" si="8"/>
        <v>5.9414990859232176E-3</v>
      </c>
      <c r="G76" s="20">
        <f t="shared" si="9"/>
        <v>5.9239006607427662E-3</v>
      </c>
      <c r="H76" s="15">
        <f t="shared" si="14"/>
        <v>91229.441601672035</v>
      </c>
      <c r="I76" s="15">
        <f t="shared" si="12"/>
        <v>540.43414938333854</v>
      </c>
      <c r="J76" s="15">
        <f t="shared" si="10"/>
        <v>90959.224526980368</v>
      </c>
      <c r="K76" s="15">
        <f t="shared" si="11"/>
        <v>1828103.3534588865</v>
      </c>
      <c r="L76" s="22">
        <f t="shared" si="13"/>
        <v>20.038523982650151</v>
      </c>
    </row>
    <row r="77" spans="1:12" x14ac:dyDescent="0.25">
      <c r="A77" s="18">
        <v>68</v>
      </c>
      <c r="B77" s="10">
        <v>17</v>
      </c>
      <c r="C77" s="10">
        <v>1665</v>
      </c>
      <c r="D77" s="10">
        <v>2126</v>
      </c>
      <c r="E77" s="19">
        <v>0.5</v>
      </c>
      <c r="F77" s="20">
        <f t="shared" si="8"/>
        <v>8.9686098654708519E-3</v>
      </c>
      <c r="G77" s="20">
        <f t="shared" si="9"/>
        <v>8.9285714285714281E-3</v>
      </c>
      <c r="H77" s="15">
        <f t="shared" si="14"/>
        <v>90689.007452288701</v>
      </c>
      <c r="I77" s="15">
        <f t="shared" si="12"/>
        <v>809.72328082400622</v>
      </c>
      <c r="J77" s="15">
        <f t="shared" si="10"/>
        <v>90284.14581187669</v>
      </c>
      <c r="K77" s="15">
        <f t="shared" si="11"/>
        <v>1737144.1289319061</v>
      </c>
      <c r="L77" s="22">
        <f t="shared" si="13"/>
        <v>19.154958001341164</v>
      </c>
    </row>
    <row r="78" spans="1:12" x14ac:dyDescent="0.25">
      <c r="A78" s="18">
        <v>69</v>
      </c>
      <c r="B78" s="10">
        <v>25</v>
      </c>
      <c r="C78" s="10">
        <v>1334</v>
      </c>
      <c r="D78" s="10">
        <v>1645</v>
      </c>
      <c r="E78" s="19">
        <v>0.5</v>
      </c>
      <c r="F78" s="20">
        <f t="shared" si="8"/>
        <v>1.6784155756965426E-2</v>
      </c>
      <c r="G78" s="20">
        <f t="shared" si="9"/>
        <v>1.6644474034620507E-2</v>
      </c>
      <c r="H78" s="15">
        <f t="shared" si="14"/>
        <v>89879.284171464693</v>
      </c>
      <c r="I78" s="15">
        <f t="shared" si="12"/>
        <v>1495.9934116422221</v>
      </c>
      <c r="J78" s="15">
        <f t="shared" si="10"/>
        <v>89131.287465643574</v>
      </c>
      <c r="K78" s="15">
        <f t="shared" si="11"/>
        <v>1646859.9831200293</v>
      </c>
      <c r="L78" s="22">
        <f t="shared" si="13"/>
        <v>18.323020686037932</v>
      </c>
    </row>
    <row r="79" spans="1:12" x14ac:dyDescent="0.25">
      <c r="A79" s="18">
        <v>70</v>
      </c>
      <c r="B79" s="10">
        <v>12</v>
      </c>
      <c r="C79" s="10">
        <v>1689</v>
      </c>
      <c r="D79" s="10">
        <v>1316</v>
      </c>
      <c r="E79" s="19">
        <v>0.5</v>
      </c>
      <c r="F79" s="20">
        <f t="shared" si="8"/>
        <v>7.9866888519134777E-3</v>
      </c>
      <c r="G79" s="20">
        <f t="shared" si="9"/>
        <v>7.9549221080543586E-3</v>
      </c>
      <c r="H79" s="15">
        <f t="shared" si="14"/>
        <v>88383.29075982247</v>
      </c>
      <c r="I79" s="15">
        <f t="shared" si="12"/>
        <v>703.0821936479083</v>
      </c>
      <c r="J79" s="15">
        <f t="shared" si="10"/>
        <v>88031.749662998525</v>
      </c>
      <c r="K79" s="15">
        <f t="shared" si="11"/>
        <v>1557728.6956543857</v>
      </c>
      <c r="L79" s="22">
        <f t="shared" si="13"/>
        <v>17.624696730148258</v>
      </c>
    </row>
    <row r="80" spans="1:12" x14ac:dyDescent="0.25">
      <c r="A80" s="18">
        <v>71</v>
      </c>
      <c r="B80" s="10">
        <v>19</v>
      </c>
      <c r="C80" s="10">
        <v>970</v>
      </c>
      <c r="D80" s="10">
        <v>1665</v>
      </c>
      <c r="E80" s="19">
        <v>0.5</v>
      </c>
      <c r="F80" s="20">
        <f t="shared" si="8"/>
        <v>1.4421252371916509E-2</v>
      </c>
      <c r="G80" s="20">
        <f t="shared" si="9"/>
        <v>1.4318010550113036E-2</v>
      </c>
      <c r="H80" s="15">
        <f t="shared" si="14"/>
        <v>87680.208566174566</v>
      </c>
      <c r="I80" s="15">
        <f t="shared" si="12"/>
        <v>1255.4061512865987</v>
      </c>
      <c r="J80" s="15">
        <f t="shared" si="10"/>
        <v>87052.505490531257</v>
      </c>
      <c r="K80" s="15">
        <f t="shared" si="11"/>
        <v>1469696.9459913871</v>
      </c>
      <c r="L80" s="22">
        <f t="shared" si="13"/>
        <v>16.762014712615198</v>
      </c>
    </row>
    <row r="81" spans="1:12" x14ac:dyDescent="0.25">
      <c r="A81" s="18">
        <v>72</v>
      </c>
      <c r="B81" s="10">
        <v>12</v>
      </c>
      <c r="C81" s="10">
        <v>1094</v>
      </c>
      <c r="D81" s="10">
        <v>954</v>
      </c>
      <c r="E81" s="19">
        <v>0.5</v>
      </c>
      <c r="F81" s="20">
        <f t="shared" si="8"/>
        <v>1.171875E-2</v>
      </c>
      <c r="G81" s="20">
        <f t="shared" si="9"/>
        <v>1.1650485436893204E-2</v>
      </c>
      <c r="H81" s="15">
        <f t="shared" si="14"/>
        <v>86424.802414887963</v>
      </c>
      <c r="I81" s="15">
        <f t="shared" si="12"/>
        <v>1006.8909019210248</v>
      </c>
      <c r="J81" s="15">
        <f t="shared" si="10"/>
        <v>85921.35696392745</v>
      </c>
      <c r="K81" s="15">
        <f t="shared" si="11"/>
        <v>1382644.4405008559</v>
      </c>
      <c r="L81" s="22">
        <f t="shared" si="13"/>
        <v>15.998236638868784</v>
      </c>
    </row>
    <row r="82" spans="1:12" x14ac:dyDescent="0.25">
      <c r="A82" s="18">
        <v>73</v>
      </c>
      <c r="B82" s="10">
        <v>13</v>
      </c>
      <c r="C82" s="10">
        <v>1168</v>
      </c>
      <c r="D82" s="10">
        <v>1079</v>
      </c>
      <c r="E82" s="19">
        <v>0.5</v>
      </c>
      <c r="F82" s="20">
        <f t="shared" si="8"/>
        <v>1.1570983533600357E-2</v>
      </c>
      <c r="G82" s="20">
        <f t="shared" si="9"/>
        <v>1.1504424778761064E-2</v>
      </c>
      <c r="H82" s="15">
        <f t="shared" si="14"/>
        <v>85417.911512966937</v>
      </c>
      <c r="I82" s="15">
        <f t="shared" si="12"/>
        <v>982.68393775979678</v>
      </c>
      <c r="J82" s="15">
        <f t="shared" si="10"/>
        <v>84926.569544087048</v>
      </c>
      <c r="K82" s="15">
        <f t="shared" si="11"/>
        <v>1296723.0835369285</v>
      </c>
      <c r="L82" s="22">
        <f t="shared" si="13"/>
        <v>15.180927051114782</v>
      </c>
    </row>
    <row r="83" spans="1:12" x14ac:dyDescent="0.25">
      <c r="A83" s="18">
        <v>74</v>
      </c>
      <c r="B83" s="10">
        <v>27</v>
      </c>
      <c r="C83" s="10">
        <v>1096</v>
      </c>
      <c r="D83" s="10">
        <v>1143</v>
      </c>
      <c r="E83" s="19">
        <v>0.5</v>
      </c>
      <c r="F83" s="20">
        <f t="shared" si="8"/>
        <v>2.4117909781152299E-2</v>
      </c>
      <c r="G83" s="20">
        <f t="shared" si="9"/>
        <v>2.3830538393645191E-2</v>
      </c>
      <c r="H83" s="15">
        <f t="shared" si="14"/>
        <v>84435.227575207144</v>
      </c>
      <c r="I83" s="15">
        <f t="shared" si="12"/>
        <v>2012.136932507143</v>
      </c>
      <c r="J83" s="15">
        <f t="shared" si="10"/>
        <v>83429.15910895358</v>
      </c>
      <c r="K83" s="15">
        <f t="shared" si="11"/>
        <v>1211796.5139928414</v>
      </c>
      <c r="L83" s="22">
        <f t="shared" si="13"/>
        <v>14.351788332819787</v>
      </c>
    </row>
    <row r="84" spans="1:12" x14ac:dyDescent="0.25">
      <c r="A84" s="18">
        <v>75</v>
      </c>
      <c r="B84" s="10">
        <v>25</v>
      </c>
      <c r="C84" s="10">
        <v>1001</v>
      </c>
      <c r="D84" s="10">
        <v>1070</v>
      </c>
      <c r="E84" s="19">
        <v>0.5</v>
      </c>
      <c r="F84" s="20">
        <f t="shared" si="8"/>
        <v>2.4142926122646065E-2</v>
      </c>
      <c r="G84" s="20">
        <f t="shared" si="9"/>
        <v>2.385496183206107E-2</v>
      </c>
      <c r="H84" s="15">
        <f t="shared" si="14"/>
        <v>82423.090642700001</v>
      </c>
      <c r="I84" s="15">
        <f t="shared" si="12"/>
        <v>1966.1996813621186</v>
      </c>
      <c r="J84" s="15">
        <f t="shared" si="10"/>
        <v>81439.990802018932</v>
      </c>
      <c r="K84" s="15">
        <f t="shared" si="11"/>
        <v>1128367.3548838878</v>
      </c>
      <c r="L84" s="22">
        <f t="shared" si="13"/>
        <v>13.689942297545043</v>
      </c>
    </row>
    <row r="85" spans="1:12" x14ac:dyDescent="0.25">
      <c r="A85" s="18">
        <v>76</v>
      </c>
      <c r="B85" s="10">
        <v>18</v>
      </c>
      <c r="C85" s="10">
        <v>920</v>
      </c>
      <c r="D85" s="10">
        <v>987</v>
      </c>
      <c r="E85" s="19">
        <v>0.5</v>
      </c>
      <c r="F85" s="20">
        <f t="shared" si="8"/>
        <v>1.8877818563188254E-2</v>
      </c>
      <c r="G85" s="20">
        <f t="shared" si="9"/>
        <v>1.8701298701298701E-2</v>
      </c>
      <c r="H85" s="15">
        <f t="shared" si="14"/>
        <v>80456.890961337878</v>
      </c>
      <c r="I85" s="15">
        <f t="shared" si="12"/>
        <v>1504.6483504457992</v>
      </c>
      <c r="J85" s="15">
        <f t="shared" si="10"/>
        <v>79704.56678611497</v>
      </c>
      <c r="K85" s="15">
        <f t="shared" si="11"/>
        <v>1046927.3640818689</v>
      </c>
      <c r="L85" s="22">
        <f t="shared" si="13"/>
        <v>13.012277153301277</v>
      </c>
    </row>
    <row r="86" spans="1:12" x14ac:dyDescent="0.25">
      <c r="A86" s="18">
        <v>77</v>
      </c>
      <c r="B86" s="10">
        <v>25</v>
      </c>
      <c r="C86" s="10">
        <v>899</v>
      </c>
      <c r="D86" s="10">
        <v>902</v>
      </c>
      <c r="E86" s="19">
        <v>0.5</v>
      </c>
      <c r="F86" s="20">
        <f t="shared" si="8"/>
        <v>2.77623542476402E-2</v>
      </c>
      <c r="G86" s="20">
        <f t="shared" si="9"/>
        <v>2.7382256297918947E-2</v>
      </c>
      <c r="H86" s="15">
        <f t="shared" si="14"/>
        <v>78952.242610892077</v>
      </c>
      <c r="I86" s="15">
        <f t="shared" si="12"/>
        <v>2161.8905424669242</v>
      </c>
      <c r="J86" s="15">
        <f t="shared" si="10"/>
        <v>77871.297339658617</v>
      </c>
      <c r="K86" s="15">
        <f t="shared" si="11"/>
        <v>967222.79729575396</v>
      </c>
      <c r="L86" s="22">
        <f t="shared" si="13"/>
        <v>12.250732408737406</v>
      </c>
    </row>
    <row r="87" spans="1:12" x14ac:dyDescent="0.25">
      <c r="A87" s="18">
        <v>78</v>
      </c>
      <c r="B87" s="10">
        <v>17</v>
      </c>
      <c r="C87" s="10">
        <v>855</v>
      </c>
      <c r="D87" s="10">
        <v>883</v>
      </c>
      <c r="E87" s="19">
        <v>0.5</v>
      </c>
      <c r="F87" s="20">
        <f t="shared" si="8"/>
        <v>1.9562715765247412E-2</v>
      </c>
      <c r="G87" s="20">
        <f t="shared" si="9"/>
        <v>1.9373219373219373E-2</v>
      </c>
      <c r="H87" s="15">
        <f t="shared" si="14"/>
        <v>76790.352068425156</v>
      </c>
      <c r="I87" s="15">
        <f t="shared" si="12"/>
        <v>1487.6763363683506</v>
      </c>
      <c r="J87" s="15">
        <f t="shared" si="10"/>
        <v>76046.513900240971</v>
      </c>
      <c r="K87" s="15">
        <f t="shared" si="11"/>
        <v>889351.49995609536</v>
      </c>
      <c r="L87" s="22">
        <f t="shared" si="13"/>
        <v>11.581552577902309</v>
      </c>
    </row>
    <row r="88" spans="1:12" x14ac:dyDescent="0.25">
      <c r="A88" s="18">
        <v>79</v>
      </c>
      <c r="B88" s="10">
        <v>29</v>
      </c>
      <c r="C88" s="10">
        <v>699</v>
      </c>
      <c r="D88" s="10">
        <v>829</v>
      </c>
      <c r="E88" s="19">
        <v>0.5</v>
      </c>
      <c r="F88" s="20">
        <f t="shared" si="8"/>
        <v>3.7958115183246072E-2</v>
      </c>
      <c r="G88" s="20">
        <f t="shared" si="9"/>
        <v>3.7251123956326265E-2</v>
      </c>
      <c r="H88" s="15">
        <f t="shared" si="14"/>
        <v>75302.675732056799</v>
      </c>
      <c r="I88" s="15">
        <f t="shared" si="12"/>
        <v>2805.1093079378898</v>
      </c>
      <c r="J88" s="15">
        <f t="shared" si="10"/>
        <v>73900.121078087846</v>
      </c>
      <c r="K88" s="15">
        <f t="shared" si="11"/>
        <v>813304.98605585436</v>
      </c>
      <c r="L88" s="22">
        <f t="shared" si="13"/>
        <v>10.800479241265865</v>
      </c>
    </row>
    <row r="89" spans="1:12" x14ac:dyDescent="0.25">
      <c r="A89" s="18">
        <v>80</v>
      </c>
      <c r="B89" s="10">
        <v>25</v>
      </c>
      <c r="C89" s="10">
        <v>682</v>
      </c>
      <c r="D89" s="10">
        <v>678</v>
      </c>
      <c r="E89" s="19">
        <v>0.5</v>
      </c>
      <c r="F89" s="20">
        <f t="shared" si="8"/>
        <v>3.6764705882352942E-2</v>
      </c>
      <c r="G89" s="20">
        <f t="shared" si="9"/>
        <v>3.6101083032490981E-2</v>
      </c>
      <c r="H89" s="15">
        <f t="shared" si="14"/>
        <v>72497.566424118908</v>
      </c>
      <c r="I89" s="15">
        <f t="shared" si="12"/>
        <v>2617.2406651306469</v>
      </c>
      <c r="J89" s="15">
        <f t="shared" si="10"/>
        <v>71188.946091553575</v>
      </c>
      <c r="K89" s="15">
        <f t="shared" si="11"/>
        <v>739404.86497776653</v>
      </c>
      <c r="L89" s="22">
        <f t="shared" si="13"/>
        <v>10.199030139193432</v>
      </c>
    </row>
    <row r="90" spans="1:12" x14ac:dyDescent="0.25">
      <c r="A90" s="18">
        <v>81</v>
      </c>
      <c r="B90" s="10">
        <v>24</v>
      </c>
      <c r="C90" s="10">
        <v>605</v>
      </c>
      <c r="D90" s="10">
        <v>657</v>
      </c>
      <c r="E90" s="19">
        <v>0.5</v>
      </c>
      <c r="F90" s="20">
        <f t="shared" si="8"/>
        <v>3.8034865293185421E-2</v>
      </c>
      <c r="G90" s="20">
        <f t="shared" si="9"/>
        <v>3.7325038880248837E-2</v>
      </c>
      <c r="H90" s="15">
        <f t="shared" si="14"/>
        <v>69880.325758988256</v>
      </c>
      <c r="I90" s="15">
        <f t="shared" si="12"/>
        <v>2608.2858759186911</v>
      </c>
      <c r="J90" s="15">
        <f t="shared" si="10"/>
        <v>68576.18282102891</v>
      </c>
      <c r="K90" s="15">
        <f t="shared" si="11"/>
        <v>668215.91888621298</v>
      </c>
      <c r="L90" s="22">
        <f t="shared" si="13"/>
        <v>9.5622896949684684</v>
      </c>
    </row>
    <row r="91" spans="1:12" x14ac:dyDescent="0.25">
      <c r="A91" s="18">
        <v>82</v>
      </c>
      <c r="B91" s="10">
        <v>26</v>
      </c>
      <c r="C91" s="10">
        <v>623</v>
      </c>
      <c r="D91" s="10">
        <v>578</v>
      </c>
      <c r="E91" s="19">
        <v>0.5</v>
      </c>
      <c r="F91" s="20">
        <f t="shared" si="8"/>
        <v>4.3297252289758538E-2</v>
      </c>
      <c r="G91" s="20">
        <f t="shared" si="9"/>
        <v>4.2379788101059503E-2</v>
      </c>
      <c r="H91" s="15">
        <f t="shared" si="14"/>
        <v>67272.039883069563</v>
      </c>
      <c r="I91" s="15">
        <f t="shared" si="12"/>
        <v>2850.9747953705119</v>
      </c>
      <c r="J91" s="15">
        <f t="shared" si="10"/>
        <v>65846.552485384309</v>
      </c>
      <c r="K91" s="15">
        <f t="shared" si="11"/>
        <v>599639.73606518412</v>
      </c>
      <c r="L91" s="22">
        <f t="shared" si="13"/>
        <v>8.9136547235294437</v>
      </c>
    </row>
    <row r="92" spans="1:12" x14ac:dyDescent="0.25">
      <c r="A92" s="18">
        <v>83</v>
      </c>
      <c r="B92" s="10">
        <v>23</v>
      </c>
      <c r="C92" s="10">
        <v>505</v>
      </c>
      <c r="D92" s="10">
        <v>585</v>
      </c>
      <c r="E92" s="19">
        <v>0.5</v>
      </c>
      <c r="F92" s="20">
        <f t="shared" si="8"/>
        <v>4.2201834862385323E-2</v>
      </c>
      <c r="G92" s="20">
        <f t="shared" si="9"/>
        <v>4.1329739442946989E-2</v>
      </c>
      <c r="H92" s="15">
        <f t="shared" si="14"/>
        <v>64421.065087699055</v>
      </c>
      <c r="I92" s="15">
        <f t="shared" si="12"/>
        <v>2662.505834711731</v>
      </c>
      <c r="J92" s="15">
        <f t="shared" si="10"/>
        <v>63089.81217034319</v>
      </c>
      <c r="K92" s="15">
        <f t="shared" si="11"/>
        <v>533793.18357979984</v>
      </c>
      <c r="L92" s="22">
        <f t="shared" si="13"/>
        <v>8.2860036985281926</v>
      </c>
    </row>
    <row r="93" spans="1:12" x14ac:dyDescent="0.25">
      <c r="A93" s="18">
        <v>84</v>
      </c>
      <c r="B93" s="10">
        <v>25</v>
      </c>
      <c r="C93" s="10">
        <v>479</v>
      </c>
      <c r="D93" s="10">
        <v>482</v>
      </c>
      <c r="E93" s="19">
        <v>0.5</v>
      </c>
      <c r="F93" s="20">
        <f t="shared" si="8"/>
        <v>5.2029136316337148E-2</v>
      </c>
      <c r="G93" s="20">
        <f t="shared" si="9"/>
        <v>5.0709939148073029E-2</v>
      </c>
      <c r="H93" s="15">
        <f t="shared" si="14"/>
        <v>61758.559252987325</v>
      </c>
      <c r="I93" s="15">
        <f t="shared" si="12"/>
        <v>3131.7727815916496</v>
      </c>
      <c r="J93" s="15">
        <f t="shared" si="10"/>
        <v>60192.672862191495</v>
      </c>
      <c r="K93" s="15">
        <f t="shared" si="11"/>
        <v>470703.37140945659</v>
      </c>
      <c r="L93" s="22">
        <f t="shared" si="13"/>
        <v>7.6216702122416855</v>
      </c>
    </row>
    <row r="94" spans="1:12" x14ac:dyDescent="0.25">
      <c r="A94" s="18">
        <v>85</v>
      </c>
      <c r="B94" s="10">
        <v>35</v>
      </c>
      <c r="C94" s="10">
        <v>418</v>
      </c>
      <c r="D94" s="10">
        <v>448</v>
      </c>
      <c r="E94" s="19">
        <v>0.5</v>
      </c>
      <c r="F94" s="20">
        <f t="shared" si="8"/>
        <v>8.0831408775981523E-2</v>
      </c>
      <c r="G94" s="20">
        <f t="shared" si="9"/>
        <v>7.7691453940066602E-2</v>
      </c>
      <c r="H94" s="15">
        <f t="shared" si="14"/>
        <v>58626.786471395673</v>
      </c>
      <c r="I94" s="15">
        <f t="shared" si="12"/>
        <v>4554.8002807965568</v>
      </c>
      <c r="J94" s="15">
        <f t="shared" si="10"/>
        <v>56349.386330997389</v>
      </c>
      <c r="K94" s="15">
        <f t="shared" si="11"/>
        <v>410510.69854726508</v>
      </c>
      <c r="L94" s="22">
        <f t="shared" si="13"/>
        <v>7.0021013133229717</v>
      </c>
    </row>
    <row r="95" spans="1:12" x14ac:dyDescent="0.25">
      <c r="A95" s="18">
        <v>86</v>
      </c>
      <c r="B95" s="10">
        <v>35</v>
      </c>
      <c r="C95" s="10">
        <v>354</v>
      </c>
      <c r="D95" s="10">
        <v>396</v>
      </c>
      <c r="E95" s="19">
        <v>0.5</v>
      </c>
      <c r="F95" s="20">
        <f t="shared" si="8"/>
        <v>9.3333333333333338E-2</v>
      </c>
      <c r="G95" s="20">
        <f t="shared" si="9"/>
        <v>8.9171974522293002E-2</v>
      </c>
      <c r="H95" s="15">
        <f t="shared" si="14"/>
        <v>54071.986190599113</v>
      </c>
      <c r="I95" s="15">
        <f t="shared" si="12"/>
        <v>4821.7057749578835</v>
      </c>
      <c r="J95" s="15">
        <f t="shared" si="10"/>
        <v>51661.133303120172</v>
      </c>
      <c r="K95" s="15">
        <f t="shared" si="11"/>
        <v>354161.31221626769</v>
      </c>
      <c r="L95" s="22">
        <f t="shared" si="13"/>
        <v>6.549811411918169</v>
      </c>
    </row>
    <row r="96" spans="1:12" x14ac:dyDescent="0.25">
      <c r="A96" s="18">
        <v>87</v>
      </c>
      <c r="B96" s="10">
        <v>26</v>
      </c>
      <c r="C96" s="10">
        <v>314</v>
      </c>
      <c r="D96" s="10">
        <v>311</v>
      </c>
      <c r="E96" s="19">
        <v>0.5</v>
      </c>
      <c r="F96" s="20">
        <f t="shared" si="8"/>
        <v>8.3199999999999996E-2</v>
      </c>
      <c r="G96" s="20">
        <f t="shared" si="9"/>
        <v>7.9877112135176648E-2</v>
      </c>
      <c r="H96" s="15">
        <f t="shared" si="14"/>
        <v>49250.280415641231</v>
      </c>
      <c r="I96" s="15">
        <f t="shared" si="12"/>
        <v>3933.9701714490689</v>
      </c>
      <c r="J96" s="15">
        <f t="shared" si="10"/>
        <v>47283.295329916698</v>
      </c>
      <c r="K96" s="15">
        <f t="shared" si="11"/>
        <v>302500.17891314754</v>
      </c>
      <c r="L96" s="22">
        <f t="shared" si="13"/>
        <v>6.1421006410570103</v>
      </c>
    </row>
    <row r="97" spans="1:12" x14ac:dyDescent="0.25">
      <c r="A97" s="18">
        <v>88</v>
      </c>
      <c r="B97" s="10">
        <v>28</v>
      </c>
      <c r="C97" s="10">
        <v>278</v>
      </c>
      <c r="D97" s="10">
        <v>293</v>
      </c>
      <c r="E97" s="19">
        <v>0.5</v>
      </c>
      <c r="F97" s="20">
        <f t="shared" si="8"/>
        <v>9.8073555166374782E-2</v>
      </c>
      <c r="G97" s="20">
        <f t="shared" si="9"/>
        <v>9.3489148580968268E-2</v>
      </c>
      <c r="H97" s="15">
        <f t="shared" si="14"/>
        <v>45316.310244192166</v>
      </c>
      <c r="I97" s="15">
        <f t="shared" si="12"/>
        <v>4236.5832615605359</v>
      </c>
      <c r="J97" s="15">
        <f t="shared" si="10"/>
        <v>43198.018613411899</v>
      </c>
      <c r="K97" s="15">
        <f t="shared" si="11"/>
        <v>255216.88358323081</v>
      </c>
      <c r="L97" s="22">
        <f t="shared" si="13"/>
        <v>5.631899027258954</v>
      </c>
    </row>
    <row r="98" spans="1:12" x14ac:dyDescent="0.25">
      <c r="A98" s="18">
        <v>89</v>
      </c>
      <c r="B98" s="10">
        <v>22</v>
      </c>
      <c r="C98" s="10">
        <v>267</v>
      </c>
      <c r="D98" s="10">
        <v>264</v>
      </c>
      <c r="E98" s="19">
        <v>0.5</v>
      </c>
      <c r="F98" s="20">
        <f t="shared" si="8"/>
        <v>8.2862523540489647E-2</v>
      </c>
      <c r="G98" s="20">
        <f t="shared" si="9"/>
        <v>7.956600361663653E-2</v>
      </c>
      <c r="H98" s="15">
        <f t="shared" si="14"/>
        <v>41079.726982631633</v>
      </c>
      <c r="I98" s="15">
        <f t="shared" si="12"/>
        <v>3268.5497056705099</v>
      </c>
      <c r="J98" s="15">
        <f t="shared" si="10"/>
        <v>39445.45212979638</v>
      </c>
      <c r="K98" s="15">
        <f>K99+J98</f>
        <v>212018.86496981891</v>
      </c>
      <c r="L98" s="22">
        <f t="shared" si="13"/>
        <v>5.1611556488547201</v>
      </c>
    </row>
    <row r="99" spans="1:12" x14ac:dyDescent="0.25">
      <c r="A99" s="18">
        <v>90</v>
      </c>
      <c r="B99" s="10">
        <v>29</v>
      </c>
      <c r="C99" s="10">
        <v>197</v>
      </c>
      <c r="D99" s="10">
        <v>238</v>
      </c>
      <c r="E99" s="23">
        <v>0.5</v>
      </c>
      <c r="F99" s="24">
        <f t="shared" si="8"/>
        <v>0.13333333333333333</v>
      </c>
      <c r="G99" s="24">
        <f t="shared" si="9"/>
        <v>0.125</v>
      </c>
      <c r="H99" s="25">
        <f t="shared" si="14"/>
        <v>37811.177276961127</v>
      </c>
      <c r="I99" s="25">
        <f t="shared" si="12"/>
        <v>4726.3971596201409</v>
      </c>
      <c r="J99" s="25">
        <f t="shared" si="10"/>
        <v>35447.978697151055</v>
      </c>
      <c r="K99" s="25">
        <f t="shared" ref="K99:K108" si="15">K100+J99</f>
        <v>172573.41284002253</v>
      </c>
      <c r="L99" s="26">
        <f t="shared" si="13"/>
        <v>4.5640846243942237</v>
      </c>
    </row>
    <row r="100" spans="1:12" x14ac:dyDescent="0.25">
      <c r="A100" s="18">
        <v>91</v>
      </c>
      <c r="B100" s="10">
        <v>25</v>
      </c>
      <c r="C100" s="10">
        <v>150</v>
      </c>
      <c r="D100" s="10">
        <v>160</v>
      </c>
      <c r="E100" s="23">
        <v>0.5</v>
      </c>
      <c r="F100" s="24">
        <f t="shared" si="8"/>
        <v>0.16129032258064516</v>
      </c>
      <c r="G100" s="24">
        <f t="shared" si="9"/>
        <v>0.1492537313432836</v>
      </c>
      <c r="H100" s="25">
        <f t="shared" si="14"/>
        <v>33084.780117340983</v>
      </c>
      <c r="I100" s="25">
        <f t="shared" si="12"/>
        <v>4938.0268831852218</v>
      </c>
      <c r="J100" s="25">
        <f t="shared" si="10"/>
        <v>30615.766675748371</v>
      </c>
      <c r="K100" s="25">
        <f t="shared" si="15"/>
        <v>137125.43414287147</v>
      </c>
      <c r="L100" s="26">
        <f t="shared" si="13"/>
        <v>4.1446681421648277</v>
      </c>
    </row>
    <row r="101" spans="1:12" x14ac:dyDescent="0.25">
      <c r="A101" s="18">
        <v>92</v>
      </c>
      <c r="B101" s="10">
        <v>19</v>
      </c>
      <c r="C101" s="10">
        <v>122</v>
      </c>
      <c r="D101" s="10">
        <v>121</v>
      </c>
      <c r="E101" s="23">
        <v>0.5</v>
      </c>
      <c r="F101" s="24">
        <f t="shared" si="8"/>
        <v>0.15637860082304528</v>
      </c>
      <c r="G101" s="24">
        <f t="shared" si="9"/>
        <v>0.14503816793893132</v>
      </c>
      <c r="H101" s="25">
        <f t="shared" si="14"/>
        <v>28146.75323415576</v>
      </c>
      <c r="I101" s="25">
        <f t="shared" si="12"/>
        <v>4082.3535225111414</v>
      </c>
      <c r="J101" s="25">
        <f t="shared" si="10"/>
        <v>26105.576472900189</v>
      </c>
      <c r="K101" s="25">
        <f t="shared" si="15"/>
        <v>106509.6674671231</v>
      </c>
      <c r="L101" s="26">
        <f t="shared" si="13"/>
        <v>3.7840836057025169</v>
      </c>
    </row>
    <row r="102" spans="1:12" x14ac:dyDescent="0.25">
      <c r="A102" s="18">
        <v>93</v>
      </c>
      <c r="B102" s="10">
        <v>27</v>
      </c>
      <c r="C102" s="10">
        <v>96</v>
      </c>
      <c r="D102" s="10">
        <v>104</v>
      </c>
      <c r="E102" s="23">
        <v>0.5</v>
      </c>
      <c r="F102" s="24">
        <f t="shared" si="8"/>
        <v>0.27</v>
      </c>
      <c r="G102" s="24">
        <f t="shared" si="9"/>
        <v>0.2378854625550661</v>
      </c>
      <c r="H102" s="25">
        <f t="shared" si="14"/>
        <v>24064.399711644619</v>
      </c>
      <c r="I102" s="25">
        <f t="shared" si="12"/>
        <v>5724.5708565145796</v>
      </c>
      <c r="J102" s="25">
        <f t="shared" si="10"/>
        <v>21202.114283387331</v>
      </c>
      <c r="K102" s="25">
        <f t="shared" si="15"/>
        <v>80404.090994222919</v>
      </c>
      <c r="L102" s="26">
        <f t="shared" si="13"/>
        <v>3.3412049316699082</v>
      </c>
    </row>
    <row r="103" spans="1:12" x14ac:dyDescent="0.25">
      <c r="A103" s="18">
        <v>94</v>
      </c>
      <c r="B103" s="10">
        <v>13</v>
      </c>
      <c r="C103" s="10">
        <v>67</v>
      </c>
      <c r="D103" s="10">
        <v>75</v>
      </c>
      <c r="E103" s="23">
        <v>0.5</v>
      </c>
      <c r="F103" s="24">
        <f t="shared" si="8"/>
        <v>0.18309859154929578</v>
      </c>
      <c r="G103" s="24">
        <f t="shared" si="9"/>
        <v>0.16774193548387095</v>
      </c>
      <c r="H103" s="25">
        <f t="shared" si="14"/>
        <v>18339.828855130039</v>
      </c>
      <c r="I103" s="25">
        <f t="shared" si="12"/>
        <v>3076.358388602458</v>
      </c>
      <c r="J103" s="25">
        <f t="shared" si="10"/>
        <v>16801.649660828811</v>
      </c>
      <c r="K103" s="25">
        <f t="shared" si="15"/>
        <v>59201.976710835588</v>
      </c>
      <c r="L103" s="26">
        <f t="shared" si="13"/>
        <v>3.2280550259483767</v>
      </c>
    </row>
    <row r="104" spans="1:12" x14ac:dyDescent="0.25">
      <c r="A104" s="18">
        <v>95</v>
      </c>
      <c r="B104" s="10">
        <v>19</v>
      </c>
      <c r="C104" s="10">
        <v>61</v>
      </c>
      <c r="D104" s="10">
        <v>53</v>
      </c>
      <c r="E104" s="23">
        <v>0.5</v>
      </c>
      <c r="F104" s="24">
        <f t="shared" si="8"/>
        <v>0.33333333333333331</v>
      </c>
      <c r="G104" s="24">
        <f t="shared" si="9"/>
        <v>0.2857142857142857</v>
      </c>
      <c r="H104" s="25">
        <f t="shared" si="14"/>
        <v>15263.470466527582</v>
      </c>
      <c r="I104" s="25">
        <f t="shared" si="12"/>
        <v>4360.991561865023</v>
      </c>
      <c r="J104" s="25">
        <f t="shared" si="10"/>
        <v>13082.974685595071</v>
      </c>
      <c r="K104" s="25">
        <f t="shared" si="15"/>
        <v>42400.327050006781</v>
      </c>
      <c r="L104" s="26">
        <f t="shared" si="13"/>
        <v>2.7778955738139413</v>
      </c>
    </row>
    <row r="105" spans="1:12" x14ac:dyDescent="0.25">
      <c r="A105" s="18">
        <v>96</v>
      </c>
      <c r="B105" s="10">
        <v>17</v>
      </c>
      <c r="C105" s="10">
        <v>46</v>
      </c>
      <c r="D105" s="10">
        <v>47</v>
      </c>
      <c r="E105" s="23">
        <v>0.5</v>
      </c>
      <c r="F105" s="24">
        <f t="shared" si="8"/>
        <v>0.36559139784946237</v>
      </c>
      <c r="G105" s="24">
        <f t="shared" si="9"/>
        <v>0.30909090909090908</v>
      </c>
      <c r="H105" s="25">
        <f t="shared" si="14"/>
        <v>10902.478904662559</v>
      </c>
      <c r="I105" s="25">
        <f t="shared" si="12"/>
        <v>3369.8571159866092</v>
      </c>
      <c r="J105" s="25">
        <f t="shared" si="10"/>
        <v>9217.5503466692535</v>
      </c>
      <c r="K105" s="25">
        <f t="shared" si="15"/>
        <v>29317.352364411709</v>
      </c>
      <c r="L105" s="26">
        <f t="shared" si="13"/>
        <v>2.689053803339517</v>
      </c>
    </row>
    <row r="106" spans="1:12" x14ac:dyDescent="0.25">
      <c r="A106" s="18">
        <v>97</v>
      </c>
      <c r="B106" s="10">
        <v>11</v>
      </c>
      <c r="C106" s="10">
        <v>33</v>
      </c>
      <c r="D106" s="10">
        <v>33</v>
      </c>
      <c r="E106" s="23">
        <v>0.5</v>
      </c>
      <c r="F106" s="24">
        <f t="shared" si="8"/>
        <v>0.33333333333333331</v>
      </c>
      <c r="G106" s="24">
        <f t="shared" si="9"/>
        <v>0.2857142857142857</v>
      </c>
      <c r="H106" s="25">
        <f t="shared" si="14"/>
        <v>7532.6217886759496</v>
      </c>
      <c r="I106" s="25">
        <f t="shared" si="12"/>
        <v>2152.177653907414</v>
      </c>
      <c r="J106" s="25">
        <f t="shared" si="10"/>
        <v>6456.5329617222424</v>
      </c>
      <c r="K106" s="25">
        <f t="shared" si="15"/>
        <v>20099.802017742455</v>
      </c>
      <c r="L106" s="26">
        <f t="shared" si="13"/>
        <v>2.6683673469387754</v>
      </c>
    </row>
    <row r="107" spans="1:12" x14ac:dyDescent="0.25">
      <c r="A107" s="18">
        <v>98</v>
      </c>
      <c r="B107" s="10">
        <v>6</v>
      </c>
      <c r="C107" s="10">
        <v>24</v>
      </c>
      <c r="D107" s="10">
        <v>26</v>
      </c>
      <c r="E107" s="23">
        <v>0.5</v>
      </c>
      <c r="F107" s="24">
        <f t="shared" si="8"/>
        <v>0.24</v>
      </c>
      <c r="G107" s="24">
        <f t="shared" si="9"/>
        <v>0.21428571428571425</v>
      </c>
      <c r="H107" s="25">
        <f t="shared" si="14"/>
        <v>5380.4441347685352</v>
      </c>
      <c r="I107" s="25">
        <f t="shared" si="12"/>
        <v>1152.9523145932574</v>
      </c>
      <c r="J107" s="25">
        <f t="shared" si="10"/>
        <v>4803.967977471907</v>
      </c>
      <c r="K107" s="25">
        <f t="shared" si="15"/>
        <v>13643.269056020214</v>
      </c>
      <c r="L107" s="26">
        <f t="shared" si="13"/>
        <v>2.5357142857142856</v>
      </c>
    </row>
    <row r="108" spans="1:12" x14ac:dyDescent="0.25">
      <c r="A108" s="18">
        <v>99</v>
      </c>
      <c r="B108" s="10">
        <v>3</v>
      </c>
      <c r="C108" s="10">
        <v>11</v>
      </c>
      <c r="D108" s="10">
        <v>19</v>
      </c>
      <c r="E108" s="23">
        <v>0.5</v>
      </c>
      <c r="F108" s="24">
        <f t="shared" si="8"/>
        <v>0.2</v>
      </c>
      <c r="G108" s="24">
        <f t="shared" si="9"/>
        <v>0.18181818181818182</v>
      </c>
      <c r="H108" s="25">
        <f t="shared" si="14"/>
        <v>4227.491820175278</v>
      </c>
      <c r="I108" s="25">
        <f t="shared" si="12"/>
        <v>768.6348763955051</v>
      </c>
      <c r="J108" s="25">
        <f t="shared" si="10"/>
        <v>3843.1743819775252</v>
      </c>
      <c r="K108" s="25">
        <f t="shared" si="15"/>
        <v>8839.3010785483075</v>
      </c>
      <c r="L108" s="26">
        <f t="shared" si="13"/>
        <v>2.0909090909090908</v>
      </c>
    </row>
    <row r="109" spans="1:12" x14ac:dyDescent="0.25">
      <c r="A109" s="18" t="s">
        <v>25</v>
      </c>
      <c r="B109" s="25">
        <v>9</v>
      </c>
      <c r="C109" s="25">
        <v>13</v>
      </c>
      <c r="D109" s="25">
        <v>13</v>
      </c>
      <c r="E109" s="23"/>
      <c r="F109" s="24">
        <f t="shared" si="8"/>
        <v>0.69230769230769229</v>
      </c>
      <c r="G109" s="24">
        <v>1</v>
      </c>
      <c r="H109" s="25">
        <f>H108-I108</f>
        <v>3458.8569437797728</v>
      </c>
      <c r="I109" s="25">
        <f>H109*G109</f>
        <v>3458.8569437797728</v>
      </c>
      <c r="J109" s="25">
        <f>H109/F109</f>
        <v>4996.1266965707828</v>
      </c>
      <c r="K109" s="25">
        <f>J109</f>
        <v>4996.1266965707828</v>
      </c>
      <c r="L109" s="26">
        <f>K109/H109</f>
        <v>1.4444444444444444</v>
      </c>
    </row>
    <row r="110" spans="1:12" x14ac:dyDescent="0.25">
      <c r="A110" s="27"/>
      <c r="B110" s="27"/>
      <c r="C110" s="27"/>
      <c r="D110" s="27"/>
      <c r="E110" s="28"/>
      <c r="F110" s="28"/>
      <c r="G110" s="28"/>
      <c r="H110" s="27"/>
      <c r="I110" s="27"/>
      <c r="J110" s="27"/>
      <c r="K110" s="27"/>
      <c r="L110" s="28"/>
    </row>
    <row r="111" spans="1:12" x14ac:dyDescent="0.25">
      <c r="A111" s="15"/>
      <c r="B111" s="15"/>
      <c r="C111" s="15"/>
      <c r="D111" s="15"/>
      <c r="E111" s="16"/>
      <c r="F111" s="16"/>
      <c r="G111" s="16"/>
      <c r="H111" s="15"/>
      <c r="I111" s="15"/>
      <c r="J111" s="15"/>
      <c r="K111" s="15"/>
      <c r="L111" s="16"/>
    </row>
    <row r="112" spans="1:12" s="32" customFormat="1" ht="10" x14ac:dyDescent="0.2">
      <c r="A112" s="29" t="s">
        <v>11</v>
      </c>
      <c r="B112" s="30"/>
      <c r="C112" s="30"/>
      <c r="D112" s="30"/>
      <c r="E112" s="31"/>
      <c r="F112" s="31"/>
      <c r="G112" s="31"/>
      <c r="H112" s="30"/>
      <c r="I112" s="30"/>
      <c r="J112" s="30"/>
      <c r="K112" s="30"/>
      <c r="L112" s="31"/>
    </row>
    <row r="113" spans="1:12" s="32" customFormat="1" ht="10" x14ac:dyDescent="0.2">
      <c r="A113" s="33" t="s">
        <v>26</v>
      </c>
      <c r="B113" s="34"/>
      <c r="C113" s="34"/>
      <c r="D113" s="34"/>
      <c r="H113" s="34"/>
      <c r="I113" s="34"/>
      <c r="J113" s="34"/>
      <c r="K113" s="34"/>
      <c r="L113" s="31"/>
    </row>
    <row r="114" spans="1:12" s="32" customFormat="1" ht="10" x14ac:dyDescent="0.2">
      <c r="A114" s="35" t="s">
        <v>13</v>
      </c>
      <c r="B114" s="36"/>
      <c r="C114" s="36"/>
      <c r="D114" s="36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ht="10" x14ac:dyDescent="0.2">
      <c r="A115" s="33" t="s">
        <v>14</v>
      </c>
      <c r="B115" s="36"/>
      <c r="C115" s="36"/>
      <c r="D115" s="36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ht="10" x14ac:dyDescent="0.2">
      <c r="A116" s="33" t="s">
        <v>15</v>
      </c>
      <c r="B116" s="36"/>
      <c r="C116" s="36"/>
      <c r="D116" s="36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ht="10" x14ac:dyDescent="0.2">
      <c r="A117" s="33" t="s">
        <v>16</v>
      </c>
      <c r="B117" s="36"/>
      <c r="C117" s="36"/>
      <c r="D117" s="36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ht="10" x14ac:dyDescent="0.2">
      <c r="A118" s="33" t="s">
        <v>17</v>
      </c>
      <c r="B118" s="36"/>
      <c r="C118" s="36"/>
      <c r="D118" s="36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ht="10" x14ac:dyDescent="0.2">
      <c r="A119" s="33" t="s">
        <v>18</v>
      </c>
      <c r="B119" s="36"/>
      <c r="C119" s="36"/>
      <c r="D119" s="36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ht="10" x14ac:dyDescent="0.2">
      <c r="A120" s="33" t="s">
        <v>19</v>
      </c>
      <c r="B120" s="36"/>
      <c r="C120" s="36"/>
      <c r="D120" s="36"/>
      <c r="E120" s="37"/>
      <c r="F120" s="37"/>
      <c r="G120" s="37"/>
      <c r="H120" s="36"/>
      <c r="I120" s="36"/>
      <c r="J120" s="36"/>
      <c r="K120" s="36"/>
      <c r="L120" s="31"/>
    </row>
    <row r="121" spans="1:12" s="32" customFormat="1" ht="10" x14ac:dyDescent="0.2">
      <c r="A121" s="33" t="s">
        <v>20</v>
      </c>
      <c r="B121" s="36"/>
      <c r="C121" s="36"/>
      <c r="D121" s="36"/>
      <c r="E121" s="37"/>
      <c r="F121" s="37"/>
      <c r="G121" s="37"/>
      <c r="H121" s="36"/>
      <c r="I121" s="36"/>
      <c r="J121" s="36"/>
      <c r="K121" s="36"/>
      <c r="L121" s="31"/>
    </row>
    <row r="122" spans="1:12" s="32" customFormat="1" ht="10" x14ac:dyDescent="0.2">
      <c r="A122" s="33" t="s">
        <v>21</v>
      </c>
      <c r="B122" s="36"/>
      <c r="C122" s="36"/>
      <c r="D122" s="36"/>
      <c r="E122" s="37"/>
      <c r="F122" s="37"/>
      <c r="G122" s="37"/>
      <c r="H122" s="36"/>
      <c r="I122" s="36"/>
      <c r="J122" s="36"/>
      <c r="K122" s="36"/>
      <c r="L122" s="31"/>
    </row>
    <row r="123" spans="1:12" s="32" customFormat="1" ht="10" x14ac:dyDescent="0.2">
      <c r="A123" s="33" t="s">
        <v>22</v>
      </c>
      <c r="B123" s="36"/>
      <c r="C123" s="36"/>
      <c r="D123" s="36"/>
      <c r="E123" s="37"/>
      <c r="F123" s="37"/>
      <c r="G123" s="37"/>
      <c r="H123" s="36"/>
      <c r="I123" s="36"/>
      <c r="J123" s="36"/>
      <c r="K123" s="36"/>
      <c r="L123" s="31"/>
    </row>
    <row r="124" spans="1:12" s="32" customFormat="1" ht="10" x14ac:dyDescent="0.2">
      <c r="A124" s="33" t="s">
        <v>23</v>
      </c>
      <c r="B124" s="36"/>
      <c r="C124" s="36"/>
      <c r="D124" s="36"/>
      <c r="E124" s="37"/>
      <c r="F124" s="37"/>
      <c r="G124" s="37"/>
      <c r="H124" s="36"/>
      <c r="I124" s="36"/>
      <c r="J124" s="36"/>
      <c r="K124" s="36"/>
      <c r="L124" s="31"/>
    </row>
    <row r="125" spans="1:12" s="32" customFormat="1" ht="10" x14ac:dyDescent="0.2">
      <c r="A125" s="30"/>
      <c r="B125" s="30"/>
      <c r="C125" s="30"/>
      <c r="D125" s="30"/>
      <c r="E125" s="31"/>
      <c r="F125" s="31"/>
      <c r="G125" s="31"/>
      <c r="H125" s="30"/>
      <c r="I125" s="30"/>
      <c r="J125" s="30"/>
      <c r="K125" s="30"/>
      <c r="L125" s="31"/>
    </row>
    <row r="126" spans="1:12" s="32" customFormat="1" ht="10" x14ac:dyDescent="0.2">
      <c r="A126" s="7" t="s">
        <v>313</v>
      </c>
      <c r="B126" s="34"/>
      <c r="C126" s="34"/>
      <c r="D126" s="34"/>
      <c r="H126" s="34"/>
      <c r="I126" s="34"/>
      <c r="J126" s="34"/>
      <c r="K126" s="34"/>
      <c r="L126" s="31"/>
    </row>
    <row r="127" spans="1:12" s="32" customFormat="1" ht="10" x14ac:dyDescent="0.2">
      <c r="A127" s="34"/>
      <c r="B127" s="34"/>
      <c r="C127" s="34"/>
      <c r="D127" s="34"/>
      <c r="H127" s="34"/>
      <c r="I127" s="34"/>
      <c r="J127" s="34"/>
      <c r="K127" s="34"/>
      <c r="L127" s="31"/>
    </row>
    <row r="128" spans="1:12" s="32" customFormat="1" ht="10" x14ac:dyDescent="0.2">
      <c r="A128" s="34"/>
      <c r="B128" s="34"/>
      <c r="C128" s="34"/>
      <c r="D128" s="34"/>
      <c r="H128" s="34"/>
      <c r="I128" s="34"/>
      <c r="J128" s="34"/>
      <c r="K128" s="34"/>
      <c r="L128" s="31"/>
    </row>
    <row r="129" spans="1:12" s="32" customFormat="1" ht="10" x14ac:dyDescent="0.2">
      <c r="A129" s="34"/>
      <c r="B129" s="34"/>
      <c r="C129" s="34"/>
      <c r="D129" s="34"/>
      <c r="H129" s="34"/>
      <c r="I129" s="34"/>
      <c r="J129" s="34"/>
      <c r="K129" s="34"/>
      <c r="L129" s="31"/>
    </row>
    <row r="130" spans="1:12" s="32" customFormat="1" ht="10" x14ac:dyDescent="0.2">
      <c r="A130" s="34"/>
      <c r="B130" s="34"/>
      <c r="C130" s="34"/>
      <c r="D130" s="34"/>
      <c r="H130" s="34"/>
      <c r="I130" s="34"/>
      <c r="J130" s="34"/>
      <c r="K130" s="34"/>
      <c r="L130" s="31"/>
    </row>
    <row r="131" spans="1:12" s="32" customFormat="1" ht="10" x14ac:dyDescent="0.2">
      <c r="A131" s="34"/>
      <c r="B131" s="34"/>
      <c r="C131" s="34"/>
      <c r="D131" s="34"/>
      <c r="H131" s="34"/>
      <c r="I131" s="34"/>
      <c r="J131" s="34"/>
      <c r="K131" s="34"/>
      <c r="L131" s="31"/>
    </row>
    <row r="132" spans="1:12" s="32" customFormat="1" ht="10" x14ac:dyDescent="0.2">
      <c r="A132" s="34"/>
      <c r="B132" s="34"/>
      <c r="C132" s="34"/>
      <c r="D132" s="34"/>
      <c r="H132" s="34"/>
      <c r="I132" s="34"/>
      <c r="J132" s="34"/>
      <c r="K132" s="34"/>
      <c r="L132" s="31"/>
    </row>
    <row r="133" spans="1:12" s="32" customFormat="1" ht="10" x14ac:dyDescent="0.2">
      <c r="A133" s="34"/>
      <c r="B133" s="34"/>
      <c r="C133" s="34"/>
      <c r="D133" s="34"/>
      <c r="H133" s="34"/>
      <c r="I133" s="34"/>
      <c r="J133" s="34"/>
      <c r="K133" s="34"/>
      <c r="L133" s="31"/>
    </row>
    <row r="134" spans="1:12" s="32" customFormat="1" ht="10" x14ac:dyDescent="0.2">
      <c r="A134" s="34"/>
      <c r="B134" s="34"/>
      <c r="C134" s="34"/>
      <c r="D134" s="34"/>
      <c r="H134" s="34"/>
      <c r="I134" s="34"/>
      <c r="J134" s="34"/>
      <c r="K134" s="34"/>
      <c r="L134" s="31"/>
    </row>
    <row r="135" spans="1:12" s="32" customFormat="1" ht="10" x14ac:dyDescent="0.2">
      <c r="A135" s="34"/>
      <c r="B135" s="34"/>
      <c r="C135" s="34"/>
      <c r="D135" s="34"/>
      <c r="H135" s="34"/>
      <c r="I135" s="34"/>
      <c r="J135" s="34"/>
      <c r="K135" s="34"/>
      <c r="L135" s="31"/>
    </row>
    <row r="136" spans="1:12" s="32" customFormat="1" ht="10" x14ac:dyDescent="0.2">
      <c r="A136" s="34"/>
      <c r="B136" s="34"/>
      <c r="C136" s="34"/>
      <c r="D136" s="34"/>
      <c r="H136" s="34"/>
      <c r="I136" s="34"/>
      <c r="J136" s="34"/>
      <c r="K136" s="34"/>
      <c r="L136" s="31"/>
    </row>
    <row r="137" spans="1:12" s="32" customFormat="1" ht="10" x14ac:dyDescent="0.2">
      <c r="A137" s="34"/>
      <c r="B137" s="34"/>
      <c r="C137" s="34"/>
      <c r="D137" s="34"/>
      <c r="H137" s="34"/>
      <c r="I137" s="34"/>
      <c r="J137" s="34"/>
      <c r="K137" s="34"/>
      <c r="L137" s="31"/>
    </row>
    <row r="138" spans="1:12" s="32" customFormat="1" ht="10" x14ac:dyDescent="0.2">
      <c r="A138" s="34"/>
      <c r="B138" s="34"/>
      <c r="C138" s="34"/>
      <c r="D138" s="34"/>
      <c r="H138" s="34"/>
      <c r="I138" s="34"/>
      <c r="J138" s="34"/>
      <c r="K138" s="34"/>
      <c r="L138" s="31"/>
    </row>
    <row r="139" spans="1:12" s="32" customFormat="1" ht="10" x14ac:dyDescent="0.2">
      <c r="A139" s="34"/>
      <c r="B139" s="34"/>
      <c r="C139" s="34"/>
      <c r="D139" s="34"/>
      <c r="H139" s="34"/>
      <c r="I139" s="34"/>
      <c r="J139" s="34"/>
      <c r="K139" s="34"/>
      <c r="L139" s="31"/>
    </row>
    <row r="140" spans="1:12" s="32" customFormat="1" ht="10" x14ac:dyDescent="0.2">
      <c r="A140" s="34"/>
      <c r="B140" s="34"/>
      <c r="C140" s="34"/>
      <c r="D140" s="34"/>
      <c r="H140" s="34"/>
      <c r="I140" s="34"/>
      <c r="J140" s="34"/>
      <c r="K140" s="34"/>
      <c r="L140" s="31"/>
    </row>
    <row r="141" spans="1:12" s="32" customFormat="1" ht="10" x14ac:dyDescent="0.2">
      <c r="A141" s="34"/>
      <c r="B141" s="34"/>
      <c r="C141" s="34"/>
      <c r="D141" s="34"/>
      <c r="H141" s="34"/>
      <c r="I141" s="34"/>
      <c r="J141" s="34"/>
      <c r="K141" s="34"/>
      <c r="L141" s="31"/>
    </row>
    <row r="142" spans="1:12" s="32" customFormat="1" ht="10" x14ac:dyDescent="0.2">
      <c r="A142" s="34"/>
      <c r="B142" s="34"/>
      <c r="C142" s="34"/>
      <c r="D142" s="34"/>
      <c r="H142" s="34"/>
      <c r="I142" s="34"/>
      <c r="J142" s="34"/>
      <c r="K142" s="34"/>
      <c r="L142" s="31"/>
    </row>
    <row r="143" spans="1:12" s="32" customFormat="1" ht="10" x14ac:dyDescent="0.2">
      <c r="A143" s="34"/>
      <c r="B143" s="34"/>
      <c r="C143" s="34"/>
      <c r="D143" s="34"/>
      <c r="H143" s="34"/>
      <c r="I143" s="34"/>
      <c r="J143" s="34"/>
      <c r="K143" s="34"/>
      <c r="L143" s="31"/>
    </row>
    <row r="144" spans="1:12" s="32" customFormat="1" ht="10" x14ac:dyDescent="0.2">
      <c r="A144" s="34"/>
      <c r="B144" s="34"/>
      <c r="C144" s="34"/>
      <c r="D144" s="34"/>
      <c r="H144" s="34"/>
      <c r="I144" s="34"/>
      <c r="J144" s="34"/>
      <c r="K144" s="34"/>
      <c r="L144" s="31"/>
    </row>
    <row r="145" spans="1:12" s="32" customFormat="1" ht="10" x14ac:dyDescent="0.2">
      <c r="A145" s="34"/>
      <c r="B145" s="34"/>
      <c r="C145" s="34"/>
      <c r="D145" s="34"/>
      <c r="H145" s="34"/>
      <c r="I145" s="34"/>
      <c r="J145" s="34"/>
      <c r="K145" s="34"/>
      <c r="L145" s="31"/>
    </row>
    <row r="146" spans="1:12" s="32" customFormat="1" ht="10" x14ac:dyDescent="0.2">
      <c r="A146" s="34"/>
      <c r="B146" s="34"/>
      <c r="C146" s="34"/>
      <c r="D146" s="34"/>
      <c r="H146" s="34"/>
      <c r="I146" s="34"/>
      <c r="J146" s="34"/>
      <c r="K146" s="34"/>
      <c r="L146" s="31"/>
    </row>
    <row r="147" spans="1:12" s="32" customFormat="1" ht="10" x14ac:dyDescent="0.2">
      <c r="A147" s="34"/>
      <c r="B147" s="34"/>
      <c r="C147" s="34"/>
      <c r="D147" s="34"/>
      <c r="H147" s="34"/>
      <c r="I147" s="34"/>
      <c r="J147" s="34"/>
      <c r="K147" s="34"/>
      <c r="L147" s="31"/>
    </row>
    <row r="148" spans="1:12" s="32" customFormat="1" ht="10" x14ac:dyDescent="0.2">
      <c r="A148" s="34"/>
      <c r="B148" s="34"/>
      <c r="C148" s="34"/>
      <c r="D148" s="34"/>
      <c r="H148" s="34"/>
      <c r="I148" s="34"/>
      <c r="J148" s="34"/>
      <c r="K148" s="34"/>
      <c r="L148" s="31"/>
    </row>
    <row r="149" spans="1:12" s="32" customFormat="1" ht="10" x14ac:dyDescent="0.2">
      <c r="A149" s="34"/>
      <c r="B149" s="34"/>
      <c r="C149" s="34"/>
      <c r="D149" s="34"/>
      <c r="H149" s="34"/>
      <c r="I149" s="34"/>
      <c r="J149" s="34"/>
      <c r="K149" s="34"/>
      <c r="L149" s="31"/>
    </row>
    <row r="150" spans="1:12" s="32" customFormat="1" ht="10" x14ac:dyDescent="0.2">
      <c r="A150" s="34"/>
      <c r="B150" s="34"/>
      <c r="C150" s="34"/>
      <c r="D150" s="34"/>
      <c r="H150" s="34"/>
      <c r="I150" s="34"/>
      <c r="J150" s="34"/>
      <c r="K150" s="34"/>
      <c r="L150" s="31"/>
    </row>
    <row r="151" spans="1:12" s="32" customFormat="1" ht="10" x14ac:dyDescent="0.2">
      <c r="A151" s="34"/>
      <c r="B151" s="34"/>
      <c r="C151" s="34"/>
      <c r="D151" s="34"/>
      <c r="H151" s="34"/>
      <c r="I151" s="34"/>
      <c r="J151" s="34"/>
      <c r="K151" s="34"/>
      <c r="L151" s="31"/>
    </row>
    <row r="152" spans="1:12" s="32" customFormat="1" ht="10" x14ac:dyDescent="0.2">
      <c r="A152" s="34"/>
      <c r="B152" s="34"/>
      <c r="C152" s="34"/>
      <c r="D152" s="34"/>
      <c r="H152" s="34"/>
      <c r="I152" s="34"/>
      <c r="J152" s="34"/>
      <c r="K152" s="34"/>
      <c r="L152" s="31"/>
    </row>
    <row r="153" spans="1:12" s="32" customFormat="1" ht="10" x14ac:dyDescent="0.2">
      <c r="A153" s="34"/>
      <c r="B153" s="34"/>
      <c r="C153" s="34"/>
      <c r="D153" s="34"/>
      <c r="H153" s="34"/>
      <c r="I153" s="34"/>
      <c r="J153" s="34"/>
      <c r="K153" s="34"/>
      <c r="L153" s="31"/>
    </row>
    <row r="154" spans="1:12" s="32" customFormat="1" ht="10" x14ac:dyDescent="0.2">
      <c r="A154" s="34"/>
      <c r="B154" s="34"/>
      <c r="C154" s="34"/>
      <c r="D154" s="34"/>
      <c r="H154" s="34"/>
      <c r="I154" s="34"/>
      <c r="J154" s="34"/>
      <c r="K154" s="34"/>
      <c r="L154" s="31"/>
    </row>
    <row r="155" spans="1:12" s="32" customFormat="1" ht="10" x14ac:dyDescent="0.2">
      <c r="A155" s="34"/>
      <c r="B155" s="34"/>
      <c r="C155" s="34"/>
      <c r="D155" s="34"/>
      <c r="H155" s="34"/>
      <c r="I155" s="34"/>
      <c r="J155" s="34"/>
      <c r="K155" s="34"/>
      <c r="L155" s="31"/>
    </row>
    <row r="156" spans="1:12" s="32" customFormat="1" ht="10" x14ac:dyDescent="0.2">
      <c r="A156" s="34"/>
      <c r="B156" s="34"/>
      <c r="C156" s="34"/>
      <c r="D156" s="34"/>
      <c r="H156" s="34"/>
      <c r="I156" s="34"/>
      <c r="J156" s="34"/>
      <c r="K156" s="34"/>
      <c r="L156" s="31"/>
    </row>
    <row r="157" spans="1:12" s="32" customFormat="1" ht="10" x14ac:dyDescent="0.2">
      <c r="A157" s="34"/>
      <c r="B157" s="34"/>
      <c r="C157" s="34"/>
      <c r="D157" s="34"/>
      <c r="H157" s="34"/>
      <c r="I157" s="34"/>
      <c r="J157" s="34"/>
      <c r="K157" s="34"/>
      <c r="L157" s="31"/>
    </row>
    <row r="158" spans="1:12" s="32" customFormat="1" ht="10" x14ac:dyDescent="0.2">
      <c r="A158" s="34"/>
      <c r="B158" s="34"/>
      <c r="C158" s="34"/>
      <c r="D158" s="34"/>
      <c r="H158" s="34"/>
      <c r="I158" s="34"/>
      <c r="J158" s="34"/>
      <c r="K158" s="34"/>
      <c r="L158" s="31"/>
    </row>
    <row r="159" spans="1:12" s="32" customFormat="1" ht="10" x14ac:dyDescent="0.2">
      <c r="A159" s="34"/>
      <c r="B159" s="34"/>
      <c r="C159" s="34"/>
      <c r="D159" s="34"/>
      <c r="H159" s="34"/>
      <c r="I159" s="34"/>
      <c r="J159" s="34"/>
      <c r="K159" s="34"/>
      <c r="L159" s="31"/>
    </row>
    <row r="160" spans="1:12" s="32" customFormat="1" ht="10" x14ac:dyDescent="0.2">
      <c r="A160" s="34"/>
      <c r="B160" s="34"/>
      <c r="C160" s="34"/>
      <c r="D160" s="34"/>
      <c r="H160" s="34"/>
      <c r="I160" s="34"/>
      <c r="J160" s="34"/>
      <c r="K160" s="34"/>
      <c r="L160" s="31"/>
    </row>
    <row r="161" spans="1:12" s="32" customFormat="1" ht="10" x14ac:dyDescent="0.2">
      <c r="A161" s="34"/>
      <c r="B161" s="34"/>
      <c r="C161" s="34"/>
      <c r="D161" s="34"/>
      <c r="H161" s="34"/>
      <c r="I161" s="34"/>
      <c r="J161" s="34"/>
      <c r="K161" s="34"/>
      <c r="L161" s="31"/>
    </row>
    <row r="162" spans="1:12" s="32" customFormat="1" ht="10" x14ac:dyDescent="0.2">
      <c r="A162" s="34"/>
      <c r="B162" s="34"/>
      <c r="C162" s="34"/>
      <c r="D162" s="34"/>
      <c r="H162" s="34"/>
      <c r="I162" s="34"/>
      <c r="J162" s="34"/>
      <c r="K162" s="34"/>
      <c r="L162" s="31"/>
    </row>
    <row r="163" spans="1:12" s="32" customFormat="1" ht="10" x14ac:dyDescent="0.2">
      <c r="A163" s="34"/>
      <c r="B163" s="34"/>
      <c r="C163" s="34"/>
      <c r="D163" s="34"/>
      <c r="H163" s="34"/>
      <c r="I163" s="34"/>
      <c r="J163" s="34"/>
      <c r="K163" s="34"/>
      <c r="L163" s="31"/>
    </row>
    <row r="164" spans="1:12" s="32" customFormat="1" ht="10" x14ac:dyDescent="0.2">
      <c r="A164" s="34"/>
      <c r="B164" s="34"/>
      <c r="C164" s="34"/>
      <c r="D164" s="34"/>
      <c r="H164" s="34"/>
      <c r="I164" s="34"/>
      <c r="J164" s="34"/>
      <c r="K164" s="34"/>
      <c r="L164" s="31"/>
    </row>
    <row r="165" spans="1:12" s="32" customFormat="1" ht="10" x14ac:dyDescent="0.2">
      <c r="A165" s="34"/>
      <c r="B165" s="34"/>
      <c r="C165" s="34"/>
      <c r="D165" s="34"/>
      <c r="H165" s="34"/>
      <c r="I165" s="34"/>
      <c r="J165" s="34"/>
      <c r="K165" s="34"/>
      <c r="L165" s="31"/>
    </row>
    <row r="166" spans="1:12" s="32" customFormat="1" ht="10" x14ac:dyDescent="0.2">
      <c r="A166" s="34"/>
      <c r="B166" s="34"/>
      <c r="C166" s="34"/>
      <c r="D166" s="34"/>
      <c r="H166" s="34"/>
      <c r="I166" s="34"/>
      <c r="J166" s="34"/>
      <c r="K166" s="34"/>
      <c r="L166" s="31"/>
    </row>
    <row r="167" spans="1:12" s="32" customFormat="1" ht="10" x14ac:dyDescent="0.2">
      <c r="A167" s="34"/>
      <c r="B167" s="34"/>
      <c r="C167" s="34"/>
      <c r="D167" s="34"/>
      <c r="H167" s="34"/>
      <c r="I167" s="34"/>
      <c r="J167" s="34"/>
      <c r="K167" s="34"/>
      <c r="L167" s="31"/>
    </row>
    <row r="168" spans="1:12" s="32" customFormat="1" ht="10" x14ac:dyDescent="0.2">
      <c r="A168" s="34"/>
      <c r="B168" s="34"/>
      <c r="C168" s="34"/>
      <c r="D168" s="34"/>
      <c r="H168" s="34"/>
      <c r="I168" s="34"/>
      <c r="J168" s="34"/>
      <c r="K168" s="34"/>
      <c r="L168" s="31"/>
    </row>
    <row r="169" spans="1:12" s="32" customFormat="1" ht="10" x14ac:dyDescent="0.2">
      <c r="A169" s="34"/>
      <c r="B169" s="34"/>
      <c r="C169" s="34"/>
      <c r="D169" s="34"/>
      <c r="H169" s="34"/>
      <c r="I169" s="34"/>
      <c r="J169" s="34"/>
      <c r="K169" s="34"/>
      <c r="L169" s="31"/>
    </row>
    <row r="170" spans="1:12" s="32" customFormat="1" ht="10" x14ac:dyDescent="0.2">
      <c r="A170" s="34"/>
      <c r="B170" s="34"/>
      <c r="C170" s="34"/>
      <c r="D170" s="34"/>
      <c r="H170" s="34"/>
      <c r="I170" s="34"/>
      <c r="J170" s="34"/>
      <c r="K170" s="34"/>
      <c r="L170" s="31"/>
    </row>
    <row r="171" spans="1:12" s="32" customFormat="1" ht="10" x14ac:dyDescent="0.2">
      <c r="A171" s="34"/>
      <c r="B171" s="34"/>
      <c r="C171" s="34"/>
      <c r="D171" s="34"/>
      <c r="H171" s="34"/>
      <c r="I171" s="34"/>
      <c r="J171" s="34"/>
      <c r="K171" s="34"/>
      <c r="L171" s="31"/>
    </row>
    <row r="172" spans="1:12" s="32" customFormat="1" ht="10" x14ac:dyDescent="0.2">
      <c r="A172" s="34"/>
      <c r="B172" s="34"/>
      <c r="C172" s="34"/>
      <c r="D172" s="34"/>
      <c r="H172" s="34"/>
      <c r="I172" s="34"/>
      <c r="J172" s="34"/>
      <c r="K172" s="34"/>
      <c r="L172" s="31"/>
    </row>
    <row r="173" spans="1:12" s="32" customFormat="1" ht="10" x14ac:dyDescent="0.2">
      <c r="A173" s="34"/>
      <c r="B173" s="34"/>
      <c r="C173" s="34"/>
      <c r="D173" s="34"/>
      <c r="H173" s="34"/>
      <c r="I173" s="34"/>
      <c r="J173" s="34"/>
      <c r="K173" s="34"/>
      <c r="L173" s="31"/>
    </row>
    <row r="174" spans="1:12" s="32" customFormat="1" ht="10" x14ac:dyDescent="0.2">
      <c r="A174" s="34"/>
      <c r="B174" s="34"/>
      <c r="C174" s="34"/>
      <c r="D174" s="34"/>
      <c r="H174" s="34"/>
      <c r="I174" s="34"/>
      <c r="J174" s="34"/>
      <c r="K174" s="34"/>
      <c r="L174" s="31"/>
    </row>
    <row r="175" spans="1:12" s="32" customFormat="1" ht="10" x14ac:dyDescent="0.2">
      <c r="A175" s="34"/>
      <c r="B175" s="34"/>
      <c r="C175" s="34"/>
      <c r="D175" s="34"/>
      <c r="H175" s="34"/>
      <c r="I175" s="34"/>
      <c r="J175" s="34"/>
      <c r="K175" s="34"/>
      <c r="L175" s="31"/>
    </row>
    <row r="176" spans="1:12" s="32" customFormat="1" ht="10" x14ac:dyDescent="0.2">
      <c r="A176" s="34"/>
      <c r="B176" s="34"/>
      <c r="C176" s="34"/>
      <c r="D176" s="34"/>
      <c r="H176" s="34"/>
      <c r="I176" s="34"/>
      <c r="J176" s="34"/>
      <c r="K176" s="34"/>
      <c r="L176" s="31"/>
    </row>
    <row r="177" spans="1:12" s="32" customFormat="1" ht="10" x14ac:dyDescent="0.2">
      <c r="A177" s="34"/>
      <c r="B177" s="34"/>
      <c r="C177" s="34"/>
      <c r="D177" s="34"/>
      <c r="H177" s="34"/>
      <c r="I177" s="34"/>
      <c r="J177" s="34"/>
      <c r="K177" s="34"/>
      <c r="L177" s="31"/>
    </row>
    <row r="178" spans="1:12" s="32" customFormat="1" ht="10" x14ac:dyDescent="0.2">
      <c r="A178" s="34"/>
      <c r="B178" s="34"/>
      <c r="C178" s="34"/>
      <c r="D178" s="34"/>
      <c r="H178" s="34"/>
      <c r="I178" s="34"/>
      <c r="J178" s="34"/>
      <c r="K178" s="34"/>
      <c r="L178" s="31"/>
    </row>
    <row r="179" spans="1:12" s="32" customFormat="1" ht="10" x14ac:dyDescent="0.2">
      <c r="A179" s="34"/>
      <c r="B179" s="34"/>
      <c r="C179" s="34"/>
      <c r="D179" s="34"/>
      <c r="H179" s="34"/>
      <c r="I179" s="34"/>
      <c r="J179" s="34"/>
      <c r="K179" s="34"/>
      <c r="L179" s="31"/>
    </row>
    <row r="180" spans="1:12" s="32" customFormat="1" ht="10" x14ac:dyDescent="0.2">
      <c r="A180" s="34"/>
      <c r="B180" s="34"/>
      <c r="C180" s="34"/>
      <c r="D180" s="34"/>
      <c r="H180" s="34"/>
      <c r="I180" s="34"/>
      <c r="J180" s="34"/>
      <c r="K180" s="34"/>
      <c r="L180" s="31"/>
    </row>
    <row r="181" spans="1:12" s="32" customFormat="1" ht="10" x14ac:dyDescent="0.2">
      <c r="A181" s="34"/>
      <c r="B181" s="34"/>
      <c r="C181" s="34"/>
      <c r="D181" s="34"/>
      <c r="H181" s="34"/>
      <c r="I181" s="34"/>
      <c r="J181" s="34"/>
      <c r="K181" s="34"/>
      <c r="L181" s="31"/>
    </row>
    <row r="182" spans="1:12" s="32" customFormat="1" ht="10" x14ac:dyDescent="0.2">
      <c r="A182" s="34"/>
      <c r="B182" s="34"/>
      <c r="C182" s="34"/>
      <c r="D182" s="34"/>
      <c r="H182" s="34"/>
      <c r="I182" s="34"/>
      <c r="J182" s="34"/>
      <c r="K182" s="34"/>
      <c r="L182" s="31"/>
    </row>
    <row r="183" spans="1:12" s="32" customFormat="1" ht="10" x14ac:dyDescent="0.2">
      <c r="A183" s="34"/>
      <c r="B183" s="34"/>
      <c r="C183" s="34"/>
      <c r="D183" s="34"/>
      <c r="H183" s="34"/>
      <c r="I183" s="34"/>
      <c r="J183" s="34"/>
      <c r="K183" s="34"/>
      <c r="L183" s="31"/>
    </row>
    <row r="184" spans="1:12" s="32" customFormat="1" ht="10" x14ac:dyDescent="0.2">
      <c r="A184" s="34"/>
      <c r="B184" s="34"/>
      <c r="C184" s="34"/>
      <c r="D184" s="34"/>
      <c r="H184" s="34"/>
      <c r="I184" s="34"/>
      <c r="J184" s="34"/>
      <c r="K184" s="34"/>
      <c r="L184" s="31"/>
    </row>
    <row r="185" spans="1:12" s="32" customFormat="1" ht="10" x14ac:dyDescent="0.2">
      <c r="A185" s="34"/>
      <c r="B185" s="34"/>
      <c r="C185" s="34"/>
      <c r="D185" s="34"/>
      <c r="H185" s="34"/>
      <c r="I185" s="34"/>
      <c r="J185" s="34"/>
      <c r="K185" s="34"/>
      <c r="L185" s="31"/>
    </row>
    <row r="186" spans="1:12" s="32" customFormat="1" ht="10" x14ac:dyDescent="0.2">
      <c r="A186" s="34"/>
      <c r="B186" s="34"/>
      <c r="C186" s="34"/>
      <c r="D186" s="34"/>
      <c r="H186" s="34"/>
      <c r="I186" s="34"/>
      <c r="J186" s="34"/>
      <c r="K186" s="34"/>
      <c r="L186" s="31"/>
    </row>
    <row r="187" spans="1:12" s="32" customFormat="1" ht="10" x14ac:dyDescent="0.2">
      <c r="A187" s="34"/>
      <c r="B187" s="34"/>
      <c r="C187" s="34"/>
      <c r="D187" s="34"/>
      <c r="H187" s="34"/>
      <c r="I187" s="34"/>
      <c r="J187" s="34"/>
      <c r="K187" s="34"/>
      <c r="L187" s="31"/>
    </row>
    <row r="188" spans="1:12" s="32" customFormat="1" ht="10" x14ac:dyDescent="0.2">
      <c r="A188" s="34"/>
      <c r="B188" s="34"/>
      <c r="C188" s="34"/>
      <c r="D188" s="34"/>
      <c r="H188" s="34"/>
      <c r="I188" s="34"/>
      <c r="J188" s="34"/>
      <c r="K188" s="34"/>
      <c r="L188" s="31"/>
    </row>
    <row r="189" spans="1:12" s="32" customFormat="1" ht="10" x14ac:dyDescent="0.2">
      <c r="A189" s="34"/>
      <c r="B189" s="34"/>
      <c r="C189" s="34"/>
      <c r="D189" s="34"/>
      <c r="H189" s="34"/>
      <c r="I189" s="34"/>
      <c r="J189" s="34"/>
      <c r="K189" s="34"/>
      <c r="L189" s="31"/>
    </row>
    <row r="190" spans="1:12" s="32" customFormat="1" ht="10" x14ac:dyDescent="0.2">
      <c r="A190" s="34"/>
      <c r="B190" s="34"/>
      <c r="C190" s="34"/>
      <c r="D190" s="34"/>
      <c r="H190" s="34"/>
      <c r="I190" s="34"/>
      <c r="J190" s="34"/>
      <c r="K190" s="34"/>
      <c r="L190" s="31"/>
    </row>
    <row r="191" spans="1:12" s="32" customFormat="1" ht="10" x14ac:dyDescent="0.2">
      <c r="A191" s="34"/>
      <c r="B191" s="34"/>
      <c r="C191" s="34"/>
      <c r="D191" s="34"/>
      <c r="H191" s="34"/>
      <c r="I191" s="34"/>
      <c r="J191" s="34"/>
      <c r="K191" s="34"/>
      <c r="L191" s="31"/>
    </row>
    <row r="192" spans="1:12" s="32" customFormat="1" ht="10" x14ac:dyDescent="0.2">
      <c r="A192" s="34"/>
      <c r="B192" s="34"/>
      <c r="C192" s="34"/>
      <c r="D192" s="34"/>
      <c r="H192" s="34"/>
      <c r="I192" s="34"/>
      <c r="J192" s="34"/>
      <c r="K192" s="34"/>
      <c r="L192" s="31"/>
    </row>
    <row r="193" spans="1:12" s="32" customFormat="1" ht="10" x14ac:dyDescent="0.2">
      <c r="A193" s="34"/>
      <c r="B193" s="34"/>
      <c r="C193" s="34"/>
      <c r="D193" s="34"/>
      <c r="H193" s="34"/>
      <c r="I193" s="34"/>
      <c r="J193" s="34"/>
      <c r="K193" s="34"/>
      <c r="L193" s="31"/>
    </row>
    <row r="194" spans="1:12" s="32" customFormat="1" ht="10" x14ac:dyDescent="0.2">
      <c r="A194" s="34"/>
      <c r="B194" s="34"/>
      <c r="C194" s="34"/>
      <c r="D194" s="34"/>
      <c r="H194" s="34"/>
      <c r="I194" s="34"/>
      <c r="J194" s="34"/>
      <c r="K194" s="34"/>
      <c r="L194" s="31"/>
    </row>
    <row r="195" spans="1:12" s="32" customFormat="1" ht="10" x14ac:dyDescent="0.2">
      <c r="A195" s="34"/>
      <c r="B195" s="34"/>
      <c r="C195" s="34"/>
      <c r="D195" s="34"/>
      <c r="H195" s="34"/>
      <c r="I195" s="34"/>
      <c r="J195" s="34"/>
      <c r="K195" s="34"/>
      <c r="L195" s="31"/>
    </row>
    <row r="196" spans="1:12" s="32" customFormat="1" ht="10" x14ac:dyDescent="0.2">
      <c r="A196" s="34"/>
      <c r="B196" s="34"/>
      <c r="C196" s="34"/>
      <c r="D196" s="34"/>
      <c r="H196" s="34"/>
      <c r="I196" s="34"/>
      <c r="J196" s="34"/>
      <c r="K196" s="34"/>
      <c r="L196" s="31"/>
    </row>
    <row r="197" spans="1:12" s="32" customFormat="1" ht="10" x14ac:dyDescent="0.2">
      <c r="A197" s="34"/>
      <c r="B197" s="34"/>
      <c r="C197" s="34"/>
      <c r="D197" s="34"/>
      <c r="H197" s="34"/>
      <c r="I197" s="34"/>
      <c r="J197" s="34"/>
      <c r="K197" s="34"/>
      <c r="L197" s="31"/>
    </row>
    <row r="198" spans="1:12" x14ac:dyDescent="0.25">
      <c r="L198" s="16"/>
    </row>
    <row r="199" spans="1:12" x14ac:dyDescent="0.25">
      <c r="L199" s="16"/>
    </row>
    <row r="200" spans="1:12" x14ac:dyDescent="0.25">
      <c r="L200" s="16"/>
    </row>
    <row r="201" spans="1:12" x14ac:dyDescent="0.25">
      <c r="L201" s="16"/>
    </row>
    <row r="202" spans="1:12" x14ac:dyDescent="0.25">
      <c r="L202" s="16"/>
    </row>
    <row r="203" spans="1:12" x14ac:dyDescent="0.25">
      <c r="L203" s="16"/>
    </row>
    <row r="204" spans="1:12" x14ac:dyDescent="0.25">
      <c r="L204" s="16"/>
    </row>
    <row r="205" spans="1:12" x14ac:dyDescent="0.25">
      <c r="L205" s="16"/>
    </row>
    <row r="206" spans="1:12" x14ac:dyDescent="0.25">
      <c r="L206" s="16"/>
    </row>
    <row r="207" spans="1:12" x14ac:dyDescent="0.25">
      <c r="L207" s="16"/>
    </row>
    <row r="208" spans="1:12" x14ac:dyDescent="0.25">
      <c r="L208" s="16"/>
    </row>
    <row r="209" spans="12:12" x14ac:dyDescent="0.25">
      <c r="L209" s="16"/>
    </row>
    <row r="210" spans="12:12" x14ac:dyDescent="0.25">
      <c r="L210" s="16"/>
    </row>
    <row r="211" spans="12:12" x14ac:dyDescent="0.25">
      <c r="L211" s="16"/>
    </row>
    <row r="212" spans="12:12" x14ac:dyDescent="0.25">
      <c r="L212" s="16"/>
    </row>
    <row r="213" spans="12:12" x14ac:dyDescent="0.25">
      <c r="L213" s="16"/>
    </row>
    <row r="214" spans="12:12" x14ac:dyDescent="0.25">
      <c r="L214" s="16"/>
    </row>
    <row r="215" spans="12:12" x14ac:dyDescent="0.25">
      <c r="L215" s="16"/>
    </row>
    <row r="216" spans="12:12" x14ac:dyDescent="0.25">
      <c r="L216" s="16"/>
    </row>
    <row r="217" spans="12:12" x14ac:dyDescent="0.25">
      <c r="L217" s="16"/>
    </row>
    <row r="218" spans="12:12" x14ac:dyDescent="0.25">
      <c r="L218" s="16"/>
    </row>
    <row r="219" spans="12:12" x14ac:dyDescent="0.25">
      <c r="L219" s="16"/>
    </row>
    <row r="220" spans="12:12" x14ac:dyDescent="0.25">
      <c r="L220" s="16"/>
    </row>
    <row r="221" spans="12:12" x14ac:dyDescent="0.25">
      <c r="L221" s="16"/>
    </row>
    <row r="222" spans="12:12" x14ac:dyDescent="0.25">
      <c r="L222" s="16"/>
    </row>
    <row r="223" spans="12:12" x14ac:dyDescent="0.25">
      <c r="L223" s="16"/>
    </row>
    <row r="224" spans="12:12" x14ac:dyDescent="0.25">
      <c r="L224" s="16"/>
    </row>
    <row r="225" spans="12:12" x14ac:dyDescent="0.25">
      <c r="L225" s="16"/>
    </row>
    <row r="226" spans="12:12" x14ac:dyDescent="0.25">
      <c r="L226" s="16"/>
    </row>
    <row r="227" spans="12:12" x14ac:dyDescent="0.25">
      <c r="L227" s="16"/>
    </row>
    <row r="228" spans="12:12" x14ac:dyDescent="0.25">
      <c r="L228" s="16"/>
    </row>
    <row r="229" spans="12:12" x14ac:dyDescent="0.25">
      <c r="L229" s="16"/>
    </row>
    <row r="230" spans="12:12" x14ac:dyDescent="0.25">
      <c r="L230" s="16"/>
    </row>
    <row r="231" spans="12:12" x14ac:dyDescent="0.25">
      <c r="L231" s="16"/>
    </row>
    <row r="232" spans="12:12" x14ac:dyDescent="0.25">
      <c r="L232" s="16"/>
    </row>
    <row r="233" spans="12:12" x14ac:dyDescent="0.25">
      <c r="L233" s="16"/>
    </row>
    <row r="234" spans="12:12" x14ac:dyDescent="0.25">
      <c r="L234" s="16"/>
    </row>
    <row r="235" spans="12:12" x14ac:dyDescent="0.25">
      <c r="L235" s="16"/>
    </row>
    <row r="236" spans="12:12" x14ac:dyDescent="0.25">
      <c r="L236" s="16"/>
    </row>
    <row r="237" spans="12:12" x14ac:dyDescent="0.25">
      <c r="L237" s="16"/>
    </row>
    <row r="238" spans="12:12" x14ac:dyDescent="0.25">
      <c r="L238" s="16"/>
    </row>
    <row r="239" spans="12:12" x14ac:dyDescent="0.25">
      <c r="L239" s="16"/>
    </row>
    <row r="240" spans="12:12" x14ac:dyDescent="0.25">
      <c r="L240" s="16"/>
    </row>
    <row r="241" spans="12:12" x14ac:dyDescent="0.25">
      <c r="L241" s="16"/>
    </row>
    <row r="242" spans="12:12" x14ac:dyDescent="0.25">
      <c r="L242" s="16"/>
    </row>
    <row r="243" spans="12:12" x14ac:dyDescent="0.25">
      <c r="L243" s="16"/>
    </row>
    <row r="244" spans="12:12" x14ac:dyDescent="0.25">
      <c r="L244" s="16"/>
    </row>
    <row r="245" spans="12:12" x14ac:dyDescent="0.25">
      <c r="L245" s="16"/>
    </row>
    <row r="246" spans="12:12" x14ac:dyDescent="0.25">
      <c r="L246" s="16"/>
    </row>
    <row r="247" spans="12:12" x14ac:dyDescent="0.25">
      <c r="L247" s="16"/>
    </row>
    <row r="248" spans="12:12" x14ac:dyDescent="0.25">
      <c r="L248" s="16"/>
    </row>
    <row r="249" spans="12:12" x14ac:dyDescent="0.25">
      <c r="L249" s="16"/>
    </row>
    <row r="250" spans="12:12" x14ac:dyDescent="0.25">
      <c r="L250" s="16"/>
    </row>
    <row r="251" spans="12:12" x14ac:dyDescent="0.25">
      <c r="L251" s="16"/>
    </row>
    <row r="252" spans="12:12" x14ac:dyDescent="0.25">
      <c r="L252" s="16"/>
    </row>
    <row r="253" spans="12:12" x14ac:dyDescent="0.25">
      <c r="L253" s="16"/>
    </row>
    <row r="254" spans="12:12" x14ac:dyDescent="0.25">
      <c r="L254" s="16"/>
    </row>
    <row r="255" spans="12:12" x14ac:dyDescent="0.25">
      <c r="L255" s="16"/>
    </row>
    <row r="256" spans="12:12" x14ac:dyDescent="0.25">
      <c r="L256" s="16"/>
    </row>
    <row r="257" spans="12:12" x14ac:dyDescent="0.25">
      <c r="L257" s="16"/>
    </row>
    <row r="258" spans="12:12" x14ac:dyDescent="0.25">
      <c r="L258" s="16"/>
    </row>
    <row r="259" spans="12:12" x14ac:dyDescent="0.25">
      <c r="L259" s="16"/>
    </row>
    <row r="260" spans="12:12" x14ac:dyDescent="0.25">
      <c r="L260" s="16"/>
    </row>
    <row r="261" spans="12:12" x14ac:dyDescent="0.25">
      <c r="L261" s="16"/>
    </row>
    <row r="262" spans="12:12" x14ac:dyDescent="0.25">
      <c r="L262" s="16"/>
    </row>
    <row r="263" spans="12:12" x14ac:dyDescent="0.25">
      <c r="L263" s="16"/>
    </row>
    <row r="264" spans="12:12" x14ac:dyDescent="0.25">
      <c r="L264" s="16"/>
    </row>
    <row r="265" spans="12:12" x14ac:dyDescent="0.25">
      <c r="L265" s="16"/>
    </row>
    <row r="266" spans="12:12" x14ac:dyDescent="0.25">
      <c r="L266" s="16"/>
    </row>
    <row r="267" spans="12:12" x14ac:dyDescent="0.25">
      <c r="L267" s="16"/>
    </row>
    <row r="268" spans="12:12" x14ac:dyDescent="0.25">
      <c r="L268" s="16"/>
    </row>
    <row r="269" spans="12:12" x14ac:dyDescent="0.25">
      <c r="L269" s="16"/>
    </row>
    <row r="270" spans="12:12" x14ac:dyDescent="0.25">
      <c r="L270" s="16"/>
    </row>
    <row r="271" spans="12:12" x14ac:dyDescent="0.25">
      <c r="L271" s="16"/>
    </row>
    <row r="272" spans="12:12" x14ac:dyDescent="0.25">
      <c r="L272" s="16"/>
    </row>
    <row r="273" spans="12:12" x14ac:dyDescent="0.25">
      <c r="L273" s="16"/>
    </row>
    <row r="274" spans="12:12" x14ac:dyDescent="0.25">
      <c r="L274" s="16"/>
    </row>
    <row r="275" spans="12:12" x14ac:dyDescent="0.25">
      <c r="L275" s="16"/>
    </row>
    <row r="276" spans="12:12" x14ac:dyDescent="0.25">
      <c r="L276" s="16"/>
    </row>
    <row r="277" spans="12:12" x14ac:dyDescent="0.25">
      <c r="L277" s="16"/>
    </row>
    <row r="278" spans="12:12" x14ac:dyDescent="0.25">
      <c r="L278" s="16"/>
    </row>
    <row r="279" spans="12:12" x14ac:dyDescent="0.25">
      <c r="L279" s="16"/>
    </row>
    <row r="280" spans="12:12" x14ac:dyDescent="0.25">
      <c r="L280" s="16"/>
    </row>
    <row r="281" spans="12:12" x14ac:dyDescent="0.25">
      <c r="L281" s="16"/>
    </row>
    <row r="282" spans="12:12" x14ac:dyDescent="0.25">
      <c r="L282" s="16"/>
    </row>
    <row r="283" spans="12:12" x14ac:dyDescent="0.25">
      <c r="L283" s="16"/>
    </row>
    <row r="284" spans="12:12" x14ac:dyDescent="0.25">
      <c r="L284" s="16"/>
    </row>
    <row r="285" spans="12:12" x14ac:dyDescent="0.25">
      <c r="L285" s="16"/>
    </row>
    <row r="286" spans="12:12" x14ac:dyDescent="0.25">
      <c r="L286" s="16"/>
    </row>
    <row r="287" spans="12:12" x14ac:dyDescent="0.25">
      <c r="L287" s="16"/>
    </row>
    <row r="288" spans="12:12" x14ac:dyDescent="0.25">
      <c r="L288" s="16"/>
    </row>
    <row r="289" spans="12:12" x14ac:dyDescent="0.25">
      <c r="L289" s="16"/>
    </row>
    <row r="290" spans="12:12" x14ac:dyDescent="0.25">
      <c r="L290" s="16"/>
    </row>
    <row r="291" spans="12:12" x14ac:dyDescent="0.25">
      <c r="L291" s="16"/>
    </row>
    <row r="292" spans="12:12" x14ac:dyDescent="0.25">
      <c r="L292" s="16"/>
    </row>
    <row r="293" spans="12:12" x14ac:dyDescent="0.25">
      <c r="L293" s="16"/>
    </row>
    <row r="294" spans="12:12" x14ac:dyDescent="0.25">
      <c r="L294" s="16"/>
    </row>
    <row r="295" spans="12:12" x14ac:dyDescent="0.25">
      <c r="L295" s="16"/>
    </row>
    <row r="296" spans="12:12" x14ac:dyDescent="0.25">
      <c r="L296" s="16"/>
    </row>
    <row r="297" spans="12:12" x14ac:dyDescent="0.25">
      <c r="L297" s="16"/>
    </row>
    <row r="298" spans="12:12" x14ac:dyDescent="0.25">
      <c r="L298" s="16"/>
    </row>
    <row r="299" spans="12:12" x14ac:dyDescent="0.25">
      <c r="L299" s="16"/>
    </row>
    <row r="300" spans="12:12" x14ac:dyDescent="0.25">
      <c r="L300" s="16"/>
    </row>
    <row r="301" spans="12:12" x14ac:dyDescent="0.25">
      <c r="L301" s="16"/>
    </row>
    <row r="302" spans="12:12" x14ac:dyDescent="0.25">
      <c r="L302" s="16"/>
    </row>
    <row r="303" spans="12:12" x14ac:dyDescent="0.25">
      <c r="L303" s="16"/>
    </row>
    <row r="304" spans="12:12" x14ac:dyDescent="0.25">
      <c r="L304" s="16"/>
    </row>
    <row r="305" spans="12:12" x14ac:dyDescent="0.25">
      <c r="L305" s="16"/>
    </row>
    <row r="306" spans="12:12" x14ac:dyDescent="0.25">
      <c r="L306" s="16"/>
    </row>
    <row r="307" spans="12:12" x14ac:dyDescent="0.25">
      <c r="L307" s="16"/>
    </row>
    <row r="308" spans="12:12" x14ac:dyDescent="0.25">
      <c r="L308" s="16"/>
    </row>
    <row r="309" spans="12:12" x14ac:dyDescent="0.25">
      <c r="L309" s="16"/>
    </row>
    <row r="310" spans="12:12" x14ac:dyDescent="0.25">
      <c r="L310" s="16"/>
    </row>
    <row r="311" spans="12:12" x14ac:dyDescent="0.25">
      <c r="L311" s="16"/>
    </row>
    <row r="312" spans="12:12" x14ac:dyDescent="0.25">
      <c r="L312" s="16"/>
    </row>
    <row r="313" spans="12:12" x14ac:dyDescent="0.25">
      <c r="L313" s="16"/>
    </row>
    <row r="314" spans="12:12" x14ac:dyDescent="0.25">
      <c r="L314" s="16"/>
    </row>
    <row r="315" spans="12:12" x14ac:dyDescent="0.25">
      <c r="L315" s="16"/>
    </row>
    <row r="316" spans="12:12" x14ac:dyDescent="0.25">
      <c r="L316" s="16"/>
    </row>
    <row r="317" spans="12:12" x14ac:dyDescent="0.25">
      <c r="L317" s="16"/>
    </row>
    <row r="318" spans="12:12" x14ac:dyDescent="0.25">
      <c r="L318" s="16"/>
    </row>
    <row r="319" spans="12:12" x14ac:dyDescent="0.25">
      <c r="L319" s="16"/>
    </row>
    <row r="320" spans="12:12" x14ac:dyDescent="0.25">
      <c r="L320" s="16"/>
    </row>
    <row r="321" spans="12:12" x14ac:dyDescent="0.25">
      <c r="L321" s="16"/>
    </row>
    <row r="322" spans="12:12" x14ac:dyDescent="0.25">
      <c r="L322" s="16"/>
    </row>
    <row r="323" spans="12:12" x14ac:dyDescent="0.25">
      <c r="L323" s="16"/>
    </row>
    <row r="324" spans="12:12" x14ac:dyDescent="0.25">
      <c r="L324" s="16"/>
    </row>
    <row r="325" spans="12:12" x14ac:dyDescent="0.25">
      <c r="L325" s="16"/>
    </row>
    <row r="326" spans="12:12" x14ac:dyDescent="0.25">
      <c r="L326" s="16"/>
    </row>
    <row r="327" spans="12:12" x14ac:dyDescent="0.25">
      <c r="L327" s="16"/>
    </row>
    <row r="328" spans="12:12" x14ac:dyDescent="0.25">
      <c r="L328" s="16"/>
    </row>
    <row r="329" spans="12:12" x14ac:dyDescent="0.25">
      <c r="L329" s="16"/>
    </row>
    <row r="330" spans="12:12" x14ac:dyDescent="0.25">
      <c r="L330" s="16"/>
    </row>
    <row r="331" spans="12:12" x14ac:dyDescent="0.25">
      <c r="L331" s="16"/>
    </row>
    <row r="332" spans="12:12" x14ac:dyDescent="0.25">
      <c r="L332" s="16"/>
    </row>
    <row r="333" spans="12:12" x14ac:dyDescent="0.25">
      <c r="L333" s="16"/>
    </row>
    <row r="334" spans="12:12" x14ac:dyDescent="0.25">
      <c r="L334" s="16"/>
    </row>
    <row r="335" spans="12:12" x14ac:dyDescent="0.25">
      <c r="L335" s="16"/>
    </row>
    <row r="336" spans="12:12" x14ac:dyDescent="0.25">
      <c r="L336" s="16"/>
    </row>
    <row r="337" spans="12:12" x14ac:dyDescent="0.25">
      <c r="L337" s="16"/>
    </row>
    <row r="338" spans="12:12" x14ac:dyDescent="0.25">
      <c r="L338" s="16"/>
    </row>
    <row r="339" spans="12:12" x14ac:dyDescent="0.25">
      <c r="L339" s="16"/>
    </row>
    <row r="340" spans="12:12" x14ac:dyDescent="0.25">
      <c r="L340" s="16"/>
    </row>
    <row r="341" spans="12:12" x14ac:dyDescent="0.25">
      <c r="L341" s="16"/>
    </row>
    <row r="342" spans="12:12" x14ac:dyDescent="0.25">
      <c r="L342" s="16"/>
    </row>
    <row r="343" spans="12:12" x14ac:dyDescent="0.25">
      <c r="L343" s="16"/>
    </row>
    <row r="344" spans="12:12" x14ac:dyDescent="0.25">
      <c r="L344" s="16"/>
    </row>
    <row r="345" spans="12:12" x14ac:dyDescent="0.25">
      <c r="L345" s="16"/>
    </row>
    <row r="346" spans="12:12" x14ac:dyDescent="0.25">
      <c r="L346" s="16"/>
    </row>
    <row r="347" spans="12:12" x14ac:dyDescent="0.25">
      <c r="L347" s="16"/>
    </row>
    <row r="348" spans="12:12" x14ac:dyDescent="0.25">
      <c r="L348" s="16"/>
    </row>
    <row r="349" spans="12:12" x14ac:dyDescent="0.25">
      <c r="L349" s="16"/>
    </row>
    <row r="350" spans="12:12" x14ac:dyDescent="0.25">
      <c r="L350" s="16"/>
    </row>
    <row r="351" spans="12:12" x14ac:dyDescent="0.25">
      <c r="L351" s="16"/>
    </row>
    <row r="352" spans="12:12" x14ac:dyDescent="0.25">
      <c r="L352" s="16"/>
    </row>
    <row r="353" spans="12:12" x14ac:dyDescent="0.25">
      <c r="L353" s="16"/>
    </row>
    <row r="354" spans="12:12" x14ac:dyDescent="0.25">
      <c r="L354" s="16"/>
    </row>
    <row r="355" spans="12:12" x14ac:dyDescent="0.25">
      <c r="L355" s="16"/>
    </row>
    <row r="356" spans="12:12" x14ac:dyDescent="0.25">
      <c r="L356" s="16"/>
    </row>
    <row r="357" spans="12:12" x14ac:dyDescent="0.25">
      <c r="L357" s="16"/>
    </row>
    <row r="358" spans="12:12" x14ac:dyDescent="0.25">
      <c r="L358" s="16"/>
    </row>
    <row r="359" spans="12:12" x14ac:dyDescent="0.25">
      <c r="L359" s="16"/>
    </row>
    <row r="360" spans="12:12" x14ac:dyDescent="0.25">
      <c r="L360" s="16"/>
    </row>
    <row r="361" spans="12:12" x14ac:dyDescent="0.25">
      <c r="L361" s="16"/>
    </row>
    <row r="362" spans="12:12" x14ac:dyDescent="0.25">
      <c r="L362" s="16"/>
    </row>
    <row r="363" spans="12:12" x14ac:dyDescent="0.25">
      <c r="L363" s="16"/>
    </row>
    <row r="364" spans="12:12" x14ac:dyDescent="0.25">
      <c r="L364" s="16"/>
    </row>
    <row r="365" spans="12:12" x14ac:dyDescent="0.25">
      <c r="L365" s="16"/>
    </row>
    <row r="366" spans="12:12" x14ac:dyDescent="0.25">
      <c r="L366" s="16"/>
    </row>
    <row r="367" spans="12:12" x14ac:dyDescent="0.25">
      <c r="L367" s="16"/>
    </row>
    <row r="368" spans="12:12" x14ac:dyDescent="0.25">
      <c r="L368" s="16"/>
    </row>
    <row r="369" spans="12:12" x14ac:dyDescent="0.25">
      <c r="L369" s="16"/>
    </row>
    <row r="370" spans="12:12" x14ac:dyDescent="0.25">
      <c r="L370" s="16"/>
    </row>
    <row r="371" spans="12:12" x14ac:dyDescent="0.25">
      <c r="L371" s="16"/>
    </row>
    <row r="372" spans="12:12" x14ac:dyDescent="0.25">
      <c r="L372" s="16"/>
    </row>
    <row r="373" spans="12:12" x14ac:dyDescent="0.25">
      <c r="L373" s="16"/>
    </row>
    <row r="374" spans="12:12" x14ac:dyDescent="0.25">
      <c r="L374" s="16"/>
    </row>
    <row r="375" spans="12:12" x14ac:dyDescent="0.25">
      <c r="L375" s="16"/>
    </row>
    <row r="376" spans="12:12" x14ac:dyDescent="0.25">
      <c r="L376" s="16"/>
    </row>
    <row r="377" spans="12:12" x14ac:dyDescent="0.25">
      <c r="L377" s="16"/>
    </row>
    <row r="378" spans="12:12" x14ac:dyDescent="0.25">
      <c r="L378" s="16"/>
    </row>
    <row r="379" spans="12:12" x14ac:dyDescent="0.25">
      <c r="L379" s="16"/>
    </row>
    <row r="380" spans="12:12" x14ac:dyDescent="0.25">
      <c r="L380" s="16"/>
    </row>
    <row r="381" spans="12:12" x14ac:dyDescent="0.25">
      <c r="L381" s="16"/>
    </row>
    <row r="382" spans="12:12" x14ac:dyDescent="0.25">
      <c r="L382" s="16"/>
    </row>
    <row r="383" spans="12:12" x14ac:dyDescent="0.25">
      <c r="L383" s="16"/>
    </row>
    <row r="384" spans="12:12" x14ac:dyDescent="0.25">
      <c r="L384" s="16"/>
    </row>
    <row r="385" spans="12:12" x14ac:dyDescent="0.25">
      <c r="L385" s="16"/>
    </row>
    <row r="386" spans="12:12" x14ac:dyDescent="0.25">
      <c r="L386" s="16"/>
    </row>
    <row r="387" spans="12:12" x14ac:dyDescent="0.25">
      <c r="L387" s="16"/>
    </row>
    <row r="388" spans="12:12" x14ac:dyDescent="0.25">
      <c r="L388" s="16"/>
    </row>
    <row r="389" spans="12:12" x14ac:dyDescent="0.25">
      <c r="L389" s="16"/>
    </row>
    <row r="390" spans="12:12" x14ac:dyDescent="0.25">
      <c r="L390" s="16"/>
    </row>
    <row r="391" spans="12:12" x14ac:dyDescent="0.25">
      <c r="L391" s="16"/>
    </row>
    <row r="392" spans="12:12" x14ac:dyDescent="0.25">
      <c r="L392" s="16"/>
    </row>
    <row r="393" spans="12:12" x14ac:dyDescent="0.25">
      <c r="L393" s="16"/>
    </row>
    <row r="394" spans="12:12" x14ac:dyDescent="0.25">
      <c r="L394" s="16"/>
    </row>
    <row r="395" spans="12:12" x14ac:dyDescent="0.25">
      <c r="L395" s="16"/>
    </row>
    <row r="396" spans="12:12" x14ac:dyDescent="0.25">
      <c r="L396" s="16"/>
    </row>
    <row r="397" spans="12:12" x14ac:dyDescent="0.25">
      <c r="L397" s="16"/>
    </row>
    <row r="398" spans="12:12" x14ac:dyDescent="0.25">
      <c r="L398" s="16"/>
    </row>
    <row r="399" spans="12:12" x14ac:dyDescent="0.25">
      <c r="L399" s="16"/>
    </row>
    <row r="400" spans="12:12" x14ac:dyDescent="0.25">
      <c r="L400" s="16"/>
    </row>
    <row r="401" spans="12:12" x14ac:dyDescent="0.25">
      <c r="L401" s="16"/>
    </row>
    <row r="402" spans="12:12" x14ac:dyDescent="0.25">
      <c r="L402" s="16"/>
    </row>
    <row r="403" spans="12:12" x14ac:dyDescent="0.25">
      <c r="L403" s="16"/>
    </row>
    <row r="404" spans="12:12" x14ac:dyDescent="0.25">
      <c r="L404" s="16"/>
    </row>
    <row r="405" spans="12:12" x14ac:dyDescent="0.25">
      <c r="L405" s="16"/>
    </row>
    <row r="406" spans="12:12" x14ac:dyDescent="0.25">
      <c r="L406" s="16"/>
    </row>
    <row r="407" spans="12:12" x14ac:dyDescent="0.25">
      <c r="L407" s="16"/>
    </row>
    <row r="408" spans="12:12" x14ac:dyDescent="0.25">
      <c r="L408" s="16"/>
    </row>
    <row r="409" spans="12:12" x14ac:dyDescent="0.25">
      <c r="L409" s="16"/>
    </row>
    <row r="410" spans="12:12" x14ac:dyDescent="0.25">
      <c r="L410" s="16"/>
    </row>
    <row r="411" spans="12:12" x14ac:dyDescent="0.25">
      <c r="L411" s="16"/>
    </row>
    <row r="412" spans="12:12" x14ac:dyDescent="0.25">
      <c r="L412" s="16"/>
    </row>
    <row r="413" spans="12:12" x14ac:dyDescent="0.25">
      <c r="L413" s="16"/>
    </row>
    <row r="414" spans="12:12" x14ac:dyDescent="0.25">
      <c r="L414" s="16"/>
    </row>
    <row r="415" spans="12:12" x14ac:dyDescent="0.25">
      <c r="L415" s="16"/>
    </row>
    <row r="416" spans="12:12" x14ac:dyDescent="0.25">
      <c r="L416" s="16"/>
    </row>
    <row r="417" spans="12:12" x14ac:dyDescent="0.25">
      <c r="L417" s="16"/>
    </row>
    <row r="418" spans="12:12" x14ac:dyDescent="0.25">
      <c r="L418" s="16"/>
    </row>
    <row r="419" spans="12:12" x14ac:dyDescent="0.25">
      <c r="L419" s="16"/>
    </row>
    <row r="420" spans="12:12" x14ac:dyDescent="0.25">
      <c r="L420" s="16"/>
    </row>
    <row r="421" spans="12:12" x14ac:dyDescent="0.25">
      <c r="L421" s="16"/>
    </row>
    <row r="422" spans="12:12" x14ac:dyDescent="0.25">
      <c r="L422" s="16"/>
    </row>
    <row r="423" spans="12:12" x14ac:dyDescent="0.25">
      <c r="L423" s="16"/>
    </row>
    <row r="424" spans="12:12" x14ac:dyDescent="0.25">
      <c r="L424" s="16"/>
    </row>
    <row r="425" spans="12:12" x14ac:dyDescent="0.25">
      <c r="L425" s="16"/>
    </row>
    <row r="426" spans="12:12" x14ac:dyDescent="0.25">
      <c r="L426" s="16"/>
    </row>
    <row r="427" spans="12:12" x14ac:dyDescent="0.25">
      <c r="L427" s="16"/>
    </row>
    <row r="428" spans="12:12" x14ac:dyDescent="0.25">
      <c r="L428" s="16"/>
    </row>
    <row r="429" spans="12:12" x14ac:dyDescent="0.25">
      <c r="L429" s="16"/>
    </row>
    <row r="430" spans="12:12" x14ac:dyDescent="0.25">
      <c r="L430" s="16"/>
    </row>
    <row r="431" spans="12:12" x14ac:dyDescent="0.25">
      <c r="L431" s="16"/>
    </row>
    <row r="432" spans="12:12" x14ac:dyDescent="0.25">
      <c r="L432" s="16"/>
    </row>
    <row r="433" spans="12:12" x14ac:dyDescent="0.25">
      <c r="L433" s="16"/>
    </row>
    <row r="434" spans="12:12" x14ac:dyDescent="0.25">
      <c r="L434" s="16"/>
    </row>
    <row r="435" spans="12:12" x14ac:dyDescent="0.25">
      <c r="L435" s="16"/>
    </row>
    <row r="436" spans="12:12" x14ac:dyDescent="0.25">
      <c r="L436" s="16"/>
    </row>
    <row r="437" spans="12:12" x14ac:dyDescent="0.25">
      <c r="L437" s="16"/>
    </row>
    <row r="438" spans="12:12" x14ac:dyDescent="0.25">
      <c r="L438" s="16"/>
    </row>
    <row r="439" spans="12:12" x14ac:dyDescent="0.25">
      <c r="L439" s="16"/>
    </row>
    <row r="440" spans="12:12" x14ac:dyDescent="0.25">
      <c r="L440" s="16"/>
    </row>
    <row r="441" spans="12:12" x14ac:dyDescent="0.25">
      <c r="L441" s="16"/>
    </row>
    <row r="442" spans="12:12" x14ac:dyDescent="0.25">
      <c r="L442" s="16"/>
    </row>
    <row r="443" spans="12:12" x14ac:dyDescent="0.25">
      <c r="L443" s="16"/>
    </row>
    <row r="444" spans="12:12" x14ac:dyDescent="0.25">
      <c r="L444" s="16"/>
    </row>
    <row r="445" spans="12:12" x14ac:dyDescent="0.25">
      <c r="L445" s="16"/>
    </row>
    <row r="446" spans="12:12" x14ac:dyDescent="0.25">
      <c r="L446" s="16"/>
    </row>
    <row r="447" spans="12:12" x14ac:dyDescent="0.25">
      <c r="L447" s="16"/>
    </row>
    <row r="448" spans="12:12" x14ac:dyDescent="0.25">
      <c r="L448" s="16"/>
    </row>
    <row r="449" spans="12:12" x14ac:dyDescent="0.25">
      <c r="L449" s="16"/>
    </row>
    <row r="450" spans="12:12" x14ac:dyDescent="0.25">
      <c r="L450" s="16"/>
    </row>
    <row r="451" spans="12:12" x14ac:dyDescent="0.25">
      <c r="L451" s="16"/>
    </row>
    <row r="452" spans="12:12" x14ac:dyDescent="0.25">
      <c r="L452" s="16"/>
    </row>
    <row r="453" spans="12:12" x14ac:dyDescent="0.25">
      <c r="L453" s="16"/>
    </row>
    <row r="454" spans="12:12" x14ac:dyDescent="0.25">
      <c r="L454" s="16"/>
    </row>
    <row r="455" spans="12:12" x14ac:dyDescent="0.25">
      <c r="L455" s="16"/>
    </row>
    <row r="456" spans="12:12" x14ac:dyDescent="0.25">
      <c r="L456" s="16"/>
    </row>
    <row r="457" spans="12:12" x14ac:dyDescent="0.25">
      <c r="L457" s="16"/>
    </row>
    <row r="458" spans="12:12" x14ac:dyDescent="0.25">
      <c r="L458" s="16"/>
    </row>
    <row r="459" spans="12:12" x14ac:dyDescent="0.25">
      <c r="L459" s="16"/>
    </row>
    <row r="460" spans="12:12" x14ac:dyDescent="0.25">
      <c r="L460" s="16"/>
    </row>
    <row r="461" spans="12:12" x14ac:dyDescent="0.25">
      <c r="L461" s="16"/>
    </row>
    <row r="462" spans="12:12" x14ac:dyDescent="0.25">
      <c r="L462" s="16"/>
    </row>
    <row r="463" spans="12:12" x14ac:dyDescent="0.25">
      <c r="L463" s="16"/>
    </row>
    <row r="464" spans="12:12" x14ac:dyDescent="0.25">
      <c r="L464" s="16"/>
    </row>
    <row r="465" spans="12:12" x14ac:dyDescent="0.25">
      <c r="L465" s="16"/>
    </row>
    <row r="466" spans="12:12" x14ac:dyDescent="0.25">
      <c r="L466" s="16"/>
    </row>
    <row r="467" spans="12:12" x14ac:dyDescent="0.25">
      <c r="L467" s="16"/>
    </row>
    <row r="468" spans="12:12" x14ac:dyDescent="0.25">
      <c r="L468" s="16"/>
    </row>
    <row r="469" spans="12:12" x14ac:dyDescent="0.25">
      <c r="L469" s="16"/>
    </row>
    <row r="470" spans="12:12" x14ac:dyDescent="0.25">
      <c r="L470" s="16"/>
    </row>
    <row r="471" spans="12:12" x14ac:dyDescent="0.25">
      <c r="L471" s="16"/>
    </row>
    <row r="472" spans="12:12" x14ac:dyDescent="0.25">
      <c r="L472" s="16"/>
    </row>
    <row r="473" spans="12:12" x14ac:dyDescent="0.25">
      <c r="L473" s="16"/>
    </row>
    <row r="474" spans="12:12" x14ac:dyDescent="0.25">
      <c r="L474" s="16"/>
    </row>
    <row r="475" spans="12:12" x14ac:dyDescent="0.25">
      <c r="L475" s="16"/>
    </row>
    <row r="476" spans="12:12" x14ac:dyDescent="0.25">
      <c r="L476" s="16"/>
    </row>
    <row r="477" spans="12:12" x14ac:dyDescent="0.25">
      <c r="L477" s="16"/>
    </row>
    <row r="478" spans="12:12" x14ac:dyDescent="0.25">
      <c r="L478" s="16"/>
    </row>
    <row r="479" spans="12:12" x14ac:dyDescent="0.25">
      <c r="L479" s="16"/>
    </row>
    <row r="480" spans="12:12" x14ac:dyDescent="0.25">
      <c r="L480" s="16"/>
    </row>
    <row r="481" spans="12:12" x14ac:dyDescent="0.25">
      <c r="L481" s="16"/>
    </row>
    <row r="482" spans="12:12" x14ac:dyDescent="0.25">
      <c r="L482" s="16"/>
    </row>
    <row r="483" spans="12:12" x14ac:dyDescent="0.25">
      <c r="L483" s="16"/>
    </row>
    <row r="484" spans="12:12" x14ac:dyDescent="0.25">
      <c r="L484" s="16"/>
    </row>
    <row r="485" spans="12:12" x14ac:dyDescent="0.25">
      <c r="L485" s="16"/>
    </row>
    <row r="486" spans="12:12" x14ac:dyDescent="0.25">
      <c r="L486" s="16"/>
    </row>
    <row r="487" spans="12:12" x14ac:dyDescent="0.25">
      <c r="L487" s="16"/>
    </row>
    <row r="488" spans="12:12" x14ac:dyDescent="0.25">
      <c r="L488" s="16"/>
    </row>
    <row r="489" spans="12:12" x14ac:dyDescent="0.25">
      <c r="L489" s="16"/>
    </row>
    <row r="490" spans="12:12" x14ac:dyDescent="0.25">
      <c r="L490" s="16"/>
    </row>
    <row r="491" spans="12:12" x14ac:dyDescent="0.25">
      <c r="L491" s="16"/>
    </row>
    <row r="492" spans="12:12" x14ac:dyDescent="0.25">
      <c r="L492" s="16"/>
    </row>
    <row r="493" spans="12:12" x14ac:dyDescent="0.25">
      <c r="L493" s="16"/>
    </row>
    <row r="494" spans="12:12" x14ac:dyDescent="0.25">
      <c r="L494" s="16"/>
    </row>
    <row r="495" spans="12:12" x14ac:dyDescent="0.25">
      <c r="L495" s="16"/>
    </row>
    <row r="496" spans="12:12" x14ac:dyDescent="0.25">
      <c r="L496" s="16"/>
    </row>
    <row r="497" spans="12:12" x14ac:dyDescent="0.25">
      <c r="L497" s="16"/>
    </row>
    <row r="498" spans="12:12" x14ac:dyDescent="0.25">
      <c r="L498" s="16"/>
    </row>
    <row r="499" spans="12:12" x14ac:dyDescent="0.25">
      <c r="L499" s="16"/>
    </row>
    <row r="500" spans="12:12" x14ac:dyDescent="0.25">
      <c r="L500" s="16"/>
    </row>
    <row r="501" spans="12:12" x14ac:dyDescent="0.25">
      <c r="L501" s="16"/>
    </row>
    <row r="502" spans="12:12" x14ac:dyDescent="0.25">
      <c r="L502" s="16"/>
    </row>
    <row r="503" spans="12:12" x14ac:dyDescent="0.25">
      <c r="L503" s="16"/>
    </row>
    <row r="504" spans="12:12" x14ac:dyDescent="0.25">
      <c r="L504" s="16"/>
    </row>
    <row r="505" spans="12:12" x14ac:dyDescent="0.25">
      <c r="L505" s="16"/>
    </row>
    <row r="506" spans="12:12" x14ac:dyDescent="0.25">
      <c r="L506" s="16"/>
    </row>
    <row r="507" spans="12:12" x14ac:dyDescent="0.25">
      <c r="L507" s="16"/>
    </row>
    <row r="508" spans="12:12" x14ac:dyDescent="0.25">
      <c r="L508" s="16"/>
    </row>
    <row r="509" spans="12:12" x14ac:dyDescent="0.25">
      <c r="L509" s="16"/>
    </row>
    <row r="510" spans="12:12" x14ac:dyDescent="0.25">
      <c r="L510" s="16"/>
    </row>
    <row r="511" spans="12:12" x14ac:dyDescent="0.25">
      <c r="L511" s="16"/>
    </row>
    <row r="512" spans="12:12" x14ac:dyDescent="0.25">
      <c r="L512" s="16"/>
    </row>
    <row r="513" spans="12:12" x14ac:dyDescent="0.25">
      <c r="L513" s="16"/>
    </row>
    <row r="514" spans="12:12" x14ac:dyDescent="0.25">
      <c r="L514" s="16"/>
    </row>
    <row r="515" spans="12:12" x14ac:dyDescent="0.25">
      <c r="L515" s="16"/>
    </row>
    <row r="516" spans="12:12" x14ac:dyDescent="0.25">
      <c r="L516" s="16"/>
    </row>
    <row r="517" spans="12:12" x14ac:dyDescent="0.25">
      <c r="L517" s="16"/>
    </row>
    <row r="518" spans="12:12" x14ac:dyDescent="0.25">
      <c r="L518" s="16"/>
    </row>
    <row r="519" spans="12:12" x14ac:dyDescent="0.25">
      <c r="L519" s="16"/>
    </row>
    <row r="520" spans="12:12" x14ac:dyDescent="0.25">
      <c r="L520" s="16"/>
    </row>
    <row r="521" spans="12:12" x14ac:dyDescent="0.25">
      <c r="L521" s="16"/>
    </row>
    <row r="522" spans="12:12" x14ac:dyDescent="0.25">
      <c r="L522" s="16"/>
    </row>
    <row r="523" spans="12:12" x14ac:dyDescent="0.25">
      <c r="L523" s="16"/>
    </row>
    <row r="524" spans="12:12" x14ac:dyDescent="0.25">
      <c r="L524" s="16"/>
    </row>
    <row r="525" spans="12:12" x14ac:dyDescent="0.25">
      <c r="L525" s="16"/>
    </row>
    <row r="526" spans="12:12" x14ac:dyDescent="0.25">
      <c r="L526" s="16"/>
    </row>
    <row r="527" spans="12:12" x14ac:dyDescent="0.25">
      <c r="L527" s="16"/>
    </row>
    <row r="528" spans="12:12" x14ac:dyDescent="0.25">
      <c r="L528" s="16"/>
    </row>
    <row r="529" spans="12:12" x14ac:dyDescent="0.25">
      <c r="L529" s="16"/>
    </row>
    <row r="530" spans="12:12" x14ac:dyDescent="0.25">
      <c r="L530" s="16"/>
    </row>
    <row r="531" spans="12:12" x14ac:dyDescent="0.25">
      <c r="L531" s="16"/>
    </row>
    <row r="532" spans="12:12" x14ac:dyDescent="0.25">
      <c r="L532" s="16"/>
    </row>
    <row r="533" spans="12:12" x14ac:dyDescent="0.25">
      <c r="L533" s="16"/>
    </row>
    <row r="534" spans="12:12" x14ac:dyDescent="0.25">
      <c r="L534" s="16"/>
    </row>
    <row r="535" spans="12:12" x14ac:dyDescent="0.25">
      <c r="L535" s="16"/>
    </row>
    <row r="536" spans="12:12" x14ac:dyDescent="0.25">
      <c r="L536" s="16"/>
    </row>
    <row r="537" spans="12:12" x14ac:dyDescent="0.25">
      <c r="L537" s="16"/>
    </row>
    <row r="538" spans="12:12" x14ac:dyDescent="0.25">
      <c r="L538" s="16"/>
    </row>
    <row r="539" spans="12:12" x14ac:dyDescent="0.25">
      <c r="L539" s="16"/>
    </row>
    <row r="540" spans="12:12" x14ac:dyDescent="0.25">
      <c r="L540" s="16"/>
    </row>
    <row r="541" spans="12:12" x14ac:dyDescent="0.25">
      <c r="L541" s="16"/>
    </row>
    <row r="542" spans="12:12" x14ac:dyDescent="0.25">
      <c r="L542" s="16"/>
    </row>
    <row r="543" spans="12:12" x14ac:dyDescent="0.25">
      <c r="L543" s="16"/>
    </row>
    <row r="544" spans="12:12" x14ac:dyDescent="0.25">
      <c r="L544" s="16"/>
    </row>
    <row r="545" spans="12:12" x14ac:dyDescent="0.25">
      <c r="L545" s="16"/>
    </row>
    <row r="546" spans="12:12" x14ac:dyDescent="0.25">
      <c r="L546" s="16"/>
    </row>
    <row r="547" spans="12:12" x14ac:dyDescent="0.25">
      <c r="L547" s="16"/>
    </row>
    <row r="548" spans="12:12" x14ac:dyDescent="0.25">
      <c r="L548" s="16"/>
    </row>
    <row r="549" spans="12:12" x14ac:dyDescent="0.25">
      <c r="L549" s="16"/>
    </row>
    <row r="550" spans="12:12" x14ac:dyDescent="0.25">
      <c r="L550" s="16"/>
    </row>
    <row r="551" spans="12:12" x14ac:dyDescent="0.25">
      <c r="L551" s="16"/>
    </row>
    <row r="552" spans="12:12" x14ac:dyDescent="0.25">
      <c r="L552" s="16"/>
    </row>
    <row r="553" spans="12:12" x14ac:dyDescent="0.25">
      <c r="L553" s="16"/>
    </row>
    <row r="554" spans="12:12" x14ac:dyDescent="0.25">
      <c r="L554" s="16"/>
    </row>
    <row r="555" spans="12:12" x14ac:dyDescent="0.25">
      <c r="L555" s="16"/>
    </row>
    <row r="556" spans="12:12" x14ac:dyDescent="0.25">
      <c r="L556" s="16"/>
    </row>
    <row r="557" spans="12:12" x14ac:dyDescent="0.25">
      <c r="L557" s="16"/>
    </row>
    <row r="558" spans="12:12" x14ac:dyDescent="0.25">
      <c r="L558" s="16"/>
    </row>
    <row r="559" spans="12:12" x14ac:dyDescent="0.25">
      <c r="L559" s="16"/>
    </row>
    <row r="560" spans="12:12" x14ac:dyDescent="0.25">
      <c r="L560" s="16"/>
    </row>
    <row r="561" spans="12:12" x14ac:dyDescent="0.25">
      <c r="L561" s="16"/>
    </row>
    <row r="562" spans="12:12" x14ac:dyDescent="0.25">
      <c r="L562" s="16"/>
    </row>
    <row r="563" spans="12:12" x14ac:dyDescent="0.25">
      <c r="L563" s="16"/>
    </row>
    <row r="564" spans="12:12" x14ac:dyDescent="0.25">
      <c r="L564" s="16"/>
    </row>
    <row r="565" spans="12:12" x14ac:dyDescent="0.25">
      <c r="L565" s="16"/>
    </row>
    <row r="566" spans="12:12" x14ac:dyDescent="0.25">
      <c r="L566" s="16"/>
    </row>
    <row r="567" spans="12:12" x14ac:dyDescent="0.25">
      <c r="L567" s="16"/>
    </row>
    <row r="568" spans="12:12" x14ac:dyDescent="0.25">
      <c r="L568" s="16"/>
    </row>
    <row r="569" spans="12:12" x14ac:dyDescent="0.25">
      <c r="L569" s="16"/>
    </row>
    <row r="570" spans="12:12" x14ac:dyDescent="0.25">
      <c r="L570" s="16"/>
    </row>
    <row r="571" spans="12:12" x14ac:dyDescent="0.25">
      <c r="L571" s="16"/>
    </row>
    <row r="572" spans="12:12" x14ac:dyDescent="0.25">
      <c r="L572" s="16"/>
    </row>
    <row r="573" spans="12:12" x14ac:dyDescent="0.25">
      <c r="L573" s="16"/>
    </row>
    <row r="574" spans="12:12" x14ac:dyDescent="0.25">
      <c r="L574" s="16"/>
    </row>
    <row r="575" spans="12:12" x14ac:dyDescent="0.25">
      <c r="L575" s="16"/>
    </row>
    <row r="576" spans="12:12" x14ac:dyDescent="0.25">
      <c r="L576" s="16"/>
    </row>
    <row r="577" spans="12:12" x14ac:dyDescent="0.25">
      <c r="L577" s="16"/>
    </row>
    <row r="578" spans="12:12" x14ac:dyDescent="0.25">
      <c r="L578" s="16"/>
    </row>
    <row r="579" spans="12:12" x14ac:dyDescent="0.25">
      <c r="L579" s="16"/>
    </row>
    <row r="580" spans="12:12" x14ac:dyDescent="0.25">
      <c r="L580" s="16"/>
    </row>
    <row r="581" spans="12:12" x14ac:dyDescent="0.25">
      <c r="L581" s="16"/>
    </row>
    <row r="582" spans="12:12" x14ac:dyDescent="0.25">
      <c r="L582" s="16"/>
    </row>
    <row r="583" spans="12:12" x14ac:dyDescent="0.25">
      <c r="L583" s="16"/>
    </row>
    <row r="584" spans="12:12" x14ac:dyDescent="0.25">
      <c r="L584" s="16"/>
    </row>
    <row r="585" spans="12:12" x14ac:dyDescent="0.25">
      <c r="L585" s="16"/>
    </row>
    <row r="586" spans="12:12" x14ac:dyDescent="0.25">
      <c r="L586" s="16"/>
    </row>
    <row r="587" spans="12:12" x14ac:dyDescent="0.25">
      <c r="L587" s="16"/>
    </row>
    <row r="588" spans="12:12" x14ac:dyDescent="0.25">
      <c r="L588" s="16"/>
    </row>
    <row r="589" spans="12:12" x14ac:dyDescent="0.25">
      <c r="L589" s="16"/>
    </row>
    <row r="590" spans="12:12" x14ac:dyDescent="0.25">
      <c r="L590" s="16"/>
    </row>
    <row r="591" spans="12:12" x14ac:dyDescent="0.25">
      <c r="L591" s="16"/>
    </row>
    <row r="592" spans="12:12" x14ac:dyDescent="0.25">
      <c r="L592" s="16"/>
    </row>
    <row r="593" spans="12:12" x14ac:dyDescent="0.25">
      <c r="L593" s="16"/>
    </row>
    <row r="594" spans="12:12" x14ac:dyDescent="0.25">
      <c r="L594" s="16"/>
    </row>
    <row r="595" spans="12:12" x14ac:dyDescent="0.25">
      <c r="L595" s="16"/>
    </row>
    <row r="596" spans="12:12" x14ac:dyDescent="0.25">
      <c r="L596" s="16"/>
    </row>
    <row r="597" spans="12:12" x14ac:dyDescent="0.25">
      <c r="L597" s="16"/>
    </row>
    <row r="598" spans="12:12" x14ac:dyDescent="0.25">
      <c r="L598" s="16"/>
    </row>
    <row r="599" spans="12:12" x14ac:dyDescent="0.25">
      <c r="L599" s="16"/>
    </row>
    <row r="600" spans="12:12" x14ac:dyDescent="0.25">
      <c r="L600" s="16"/>
    </row>
    <row r="601" spans="12:12" x14ac:dyDescent="0.25">
      <c r="L601" s="16"/>
    </row>
    <row r="602" spans="12:12" x14ac:dyDescent="0.25">
      <c r="L602" s="16"/>
    </row>
    <row r="603" spans="12:12" x14ac:dyDescent="0.25">
      <c r="L603" s="16"/>
    </row>
    <row r="604" spans="12:12" x14ac:dyDescent="0.25">
      <c r="L604" s="16"/>
    </row>
    <row r="605" spans="12:12" x14ac:dyDescent="0.25">
      <c r="L605" s="16"/>
    </row>
    <row r="606" spans="12:12" x14ac:dyDescent="0.25">
      <c r="L606" s="16"/>
    </row>
    <row r="607" spans="12:12" x14ac:dyDescent="0.25">
      <c r="L607" s="16"/>
    </row>
    <row r="608" spans="12:12" x14ac:dyDescent="0.25">
      <c r="L608" s="16"/>
    </row>
    <row r="609" spans="12:12" x14ac:dyDescent="0.25">
      <c r="L609" s="16"/>
    </row>
    <row r="610" spans="12:12" x14ac:dyDescent="0.25">
      <c r="L610" s="16"/>
    </row>
    <row r="611" spans="12:12" x14ac:dyDescent="0.25">
      <c r="L611" s="16"/>
    </row>
    <row r="612" spans="12:12" x14ac:dyDescent="0.25">
      <c r="L612" s="16"/>
    </row>
    <row r="613" spans="12:12" x14ac:dyDescent="0.25">
      <c r="L613" s="16"/>
    </row>
  </sheetData>
  <mergeCells count="1">
    <mergeCell ref="C6:D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11" customWidth="1"/>
    <col min="2" max="4" width="12.7265625" style="11" customWidth="1"/>
    <col min="5" max="7" width="11.453125" style="12"/>
    <col min="8" max="11" width="11.453125" style="11"/>
    <col min="12" max="256" width="11.453125" style="12"/>
    <col min="257" max="257" width="8.7265625" style="12" customWidth="1"/>
    <col min="258" max="260" width="12.7265625" style="12" customWidth="1"/>
    <col min="261" max="512" width="11.453125" style="12"/>
    <col min="513" max="513" width="8.7265625" style="12" customWidth="1"/>
    <col min="514" max="516" width="12.7265625" style="12" customWidth="1"/>
    <col min="517" max="768" width="11.453125" style="12"/>
    <col min="769" max="769" width="8.7265625" style="12" customWidth="1"/>
    <col min="770" max="772" width="12.7265625" style="12" customWidth="1"/>
    <col min="773" max="1024" width="11.453125" style="12"/>
    <col min="1025" max="1025" width="8.7265625" style="12" customWidth="1"/>
    <col min="1026" max="1028" width="12.7265625" style="12" customWidth="1"/>
    <col min="1029" max="1280" width="11.453125" style="12"/>
    <col min="1281" max="1281" width="8.7265625" style="12" customWidth="1"/>
    <col min="1282" max="1284" width="12.7265625" style="12" customWidth="1"/>
    <col min="1285" max="1536" width="11.453125" style="12"/>
    <col min="1537" max="1537" width="8.7265625" style="12" customWidth="1"/>
    <col min="1538" max="1540" width="12.7265625" style="12" customWidth="1"/>
    <col min="1541" max="1792" width="11.453125" style="12"/>
    <col min="1793" max="1793" width="8.7265625" style="12" customWidth="1"/>
    <col min="1794" max="1796" width="12.7265625" style="12" customWidth="1"/>
    <col min="1797" max="2048" width="11.453125" style="12"/>
    <col min="2049" max="2049" width="8.7265625" style="12" customWidth="1"/>
    <col min="2050" max="2052" width="12.7265625" style="12" customWidth="1"/>
    <col min="2053" max="2304" width="11.453125" style="12"/>
    <col min="2305" max="2305" width="8.7265625" style="12" customWidth="1"/>
    <col min="2306" max="2308" width="12.7265625" style="12" customWidth="1"/>
    <col min="2309" max="2560" width="11.453125" style="12"/>
    <col min="2561" max="2561" width="8.7265625" style="12" customWidth="1"/>
    <col min="2562" max="2564" width="12.7265625" style="12" customWidth="1"/>
    <col min="2565" max="2816" width="11.453125" style="12"/>
    <col min="2817" max="2817" width="8.7265625" style="12" customWidth="1"/>
    <col min="2818" max="2820" width="12.7265625" style="12" customWidth="1"/>
    <col min="2821" max="3072" width="11.453125" style="12"/>
    <col min="3073" max="3073" width="8.7265625" style="12" customWidth="1"/>
    <col min="3074" max="3076" width="12.7265625" style="12" customWidth="1"/>
    <col min="3077" max="3328" width="11.453125" style="12"/>
    <col min="3329" max="3329" width="8.7265625" style="12" customWidth="1"/>
    <col min="3330" max="3332" width="12.7265625" style="12" customWidth="1"/>
    <col min="3333" max="3584" width="11.453125" style="12"/>
    <col min="3585" max="3585" width="8.7265625" style="12" customWidth="1"/>
    <col min="3586" max="3588" width="12.7265625" style="12" customWidth="1"/>
    <col min="3589" max="3840" width="11.453125" style="12"/>
    <col min="3841" max="3841" width="8.7265625" style="12" customWidth="1"/>
    <col min="3842" max="3844" width="12.7265625" style="12" customWidth="1"/>
    <col min="3845" max="4096" width="11.453125" style="12"/>
    <col min="4097" max="4097" width="8.7265625" style="12" customWidth="1"/>
    <col min="4098" max="4100" width="12.7265625" style="12" customWidth="1"/>
    <col min="4101" max="4352" width="11.453125" style="12"/>
    <col min="4353" max="4353" width="8.7265625" style="12" customWidth="1"/>
    <col min="4354" max="4356" width="12.7265625" style="12" customWidth="1"/>
    <col min="4357" max="4608" width="11.453125" style="12"/>
    <col min="4609" max="4609" width="8.7265625" style="12" customWidth="1"/>
    <col min="4610" max="4612" width="12.7265625" style="12" customWidth="1"/>
    <col min="4613" max="4864" width="11.453125" style="12"/>
    <col min="4865" max="4865" width="8.7265625" style="12" customWidth="1"/>
    <col min="4866" max="4868" width="12.7265625" style="12" customWidth="1"/>
    <col min="4869" max="5120" width="11.453125" style="12"/>
    <col min="5121" max="5121" width="8.7265625" style="12" customWidth="1"/>
    <col min="5122" max="5124" width="12.7265625" style="12" customWidth="1"/>
    <col min="5125" max="5376" width="11.453125" style="12"/>
    <col min="5377" max="5377" width="8.7265625" style="12" customWidth="1"/>
    <col min="5378" max="5380" width="12.7265625" style="12" customWidth="1"/>
    <col min="5381" max="5632" width="11.453125" style="12"/>
    <col min="5633" max="5633" width="8.7265625" style="12" customWidth="1"/>
    <col min="5634" max="5636" width="12.7265625" style="12" customWidth="1"/>
    <col min="5637" max="5888" width="11.453125" style="12"/>
    <col min="5889" max="5889" width="8.7265625" style="12" customWidth="1"/>
    <col min="5890" max="5892" width="12.7265625" style="12" customWidth="1"/>
    <col min="5893" max="6144" width="11.453125" style="12"/>
    <col min="6145" max="6145" width="8.7265625" style="12" customWidth="1"/>
    <col min="6146" max="6148" width="12.7265625" style="12" customWidth="1"/>
    <col min="6149" max="6400" width="11.453125" style="12"/>
    <col min="6401" max="6401" width="8.7265625" style="12" customWidth="1"/>
    <col min="6402" max="6404" width="12.7265625" style="12" customWidth="1"/>
    <col min="6405" max="6656" width="11.453125" style="12"/>
    <col min="6657" max="6657" width="8.7265625" style="12" customWidth="1"/>
    <col min="6658" max="6660" width="12.7265625" style="12" customWidth="1"/>
    <col min="6661" max="6912" width="11.453125" style="12"/>
    <col min="6913" max="6913" width="8.7265625" style="12" customWidth="1"/>
    <col min="6914" max="6916" width="12.7265625" style="12" customWidth="1"/>
    <col min="6917" max="7168" width="11.453125" style="12"/>
    <col min="7169" max="7169" width="8.7265625" style="12" customWidth="1"/>
    <col min="7170" max="7172" width="12.7265625" style="12" customWidth="1"/>
    <col min="7173" max="7424" width="11.453125" style="12"/>
    <col min="7425" max="7425" width="8.7265625" style="12" customWidth="1"/>
    <col min="7426" max="7428" width="12.7265625" style="12" customWidth="1"/>
    <col min="7429" max="7680" width="11.453125" style="12"/>
    <col min="7681" max="7681" width="8.7265625" style="12" customWidth="1"/>
    <col min="7682" max="7684" width="12.7265625" style="12" customWidth="1"/>
    <col min="7685" max="7936" width="11.453125" style="12"/>
    <col min="7937" max="7937" width="8.7265625" style="12" customWidth="1"/>
    <col min="7938" max="7940" width="12.7265625" style="12" customWidth="1"/>
    <col min="7941" max="8192" width="11.453125" style="12"/>
    <col min="8193" max="8193" width="8.7265625" style="12" customWidth="1"/>
    <col min="8194" max="8196" width="12.7265625" style="12" customWidth="1"/>
    <col min="8197" max="8448" width="11.453125" style="12"/>
    <col min="8449" max="8449" width="8.7265625" style="12" customWidth="1"/>
    <col min="8450" max="8452" width="12.7265625" style="12" customWidth="1"/>
    <col min="8453" max="8704" width="11.453125" style="12"/>
    <col min="8705" max="8705" width="8.7265625" style="12" customWidth="1"/>
    <col min="8706" max="8708" width="12.7265625" style="12" customWidth="1"/>
    <col min="8709" max="8960" width="11.453125" style="12"/>
    <col min="8961" max="8961" width="8.7265625" style="12" customWidth="1"/>
    <col min="8962" max="8964" width="12.7265625" style="12" customWidth="1"/>
    <col min="8965" max="9216" width="11.453125" style="12"/>
    <col min="9217" max="9217" width="8.7265625" style="12" customWidth="1"/>
    <col min="9218" max="9220" width="12.7265625" style="12" customWidth="1"/>
    <col min="9221" max="9472" width="11.453125" style="12"/>
    <col min="9473" max="9473" width="8.7265625" style="12" customWidth="1"/>
    <col min="9474" max="9476" width="12.7265625" style="12" customWidth="1"/>
    <col min="9477" max="9728" width="11.453125" style="12"/>
    <col min="9729" max="9729" width="8.7265625" style="12" customWidth="1"/>
    <col min="9730" max="9732" width="12.7265625" style="12" customWidth="1"/>
    <col min="9733" max="9984" width="11.453125" style="12"/>
    <col min="9985" max="9985" width="8.7265625" style="12" customWidth="1"/>
    <col min="9986" max="9988" width="12.7265625" style="12" customWidth="1"/>
    <col min="9989" max="10240" width="11.453125" style="12"/>
    <col min="10241" max="10241" width="8.7265625" style="12" customWidth="1"/>
    <col min="10242" max="10244" width="12.7265625" style="12" customWidth="1"/>
    <col min="10245" max="10496" width="11.453125" style="12"/>
    <col min="10497" max="10497" width="8.7265625" style="12" customWidth="1"/>
    <col min="10498" max="10500" width="12.7265625" style="12" customWidth="1"/>
    <col min="10501" max="10752" width="11.453125" style="12"/>
    <col min="10753" max="10753" width="8.7265625" style="12" customWidth="1"/>
    <col min="10754" max="10756" width="12.7265625" style="12" customWidth="1"/>
    <col min="10757" max="11008" width="11.453125" style="12"/>
    <col min="11009" max="11009" width="8.7265625" style="12" customWidth="1"/>
    <col min="11010" max="11012" width="12.7265625" style="12" customWidth="1"/>
    <col min="11013" max="11264" width="11.453125" style="12"/>
    <col min="11265" max="11265" width="8.7265625" style="12" customWidth="1"/>
    <col min="11266" max="11268" width="12.7265625" style="12" customWidth="1"/>
    <col min="11269" max="11520" width="11.453125" style="12"/>
    <col min="11521" max="11521" width="8.7265625" style="12" customWidth="1"/>
    <col min="11522" max="11524" width="12.7265625" style="12" customWidth="1"/>
    <col min="11525" max="11776" width="11.453125" style="12"/>
    <col min="11777" max="11777" width="8.7265625" style="12" customWidth="1"/>
    <col min="11778" max="11780" width="12.7265625" style="12" customWidth="1"/>
    <col min="11781" max="12032" width="11.453125" style="12"/>
    <col min="12033" max="12033" width="8.7265625" style="12" customWidth="1"/>
    <col min="12034" max="12036" width="12.7265625" style="12" customWidth="1"/>
    <col min="12037" max="12288" width="11.453125" style="12"/>
    <col min="12289" max="12289" width="8.7265625" style="12" customWidth="1"/>
    <col min="12290" max="12292" width="12.7265625" style="12" customWidth="1"/>
    <col min="12293" max="12544" width="11.453125" style="12"/>
    <col min="12545" max="12545" width="8.7265625" style="12" customWidth="1"/>
    <col min="12546" max="12548" width="12.7265625" style="12" customWidth="1"/>
    <col min="12549" max="12800" width="11.453125" style="12"/>
    <col min="12801" max="12801" width="8.7265625" style="12" customWidth="1"/>
    <col min="12802" max="12804" width="12.7265625" style="12" customWidth="1"/>
    <col min="12805" max="13056" width="11.453125" style="12"/>
    <col min="13057" max="13057" width="8.7265625" style="12" customWidth="1"/>
    <col min="13058" max="13060" width="12.7265625" style="12" customWidth="1"/>
    <col min="13061" max="13312" width="11.453125" style="12"/>
    <col min="13313" max="13313" width="8.7265625" style="12" customWidth="1"/>
    <col min="13314" max="13316" width="12.7265625" style="12" customWidth="1"/>
    <col min="13317" max="13568" width="11.453125" style="12"/>
    <col min="13569" max="13569" width="8.7265625" style="12" customWidth="1"/>
    <col min="13570" max="13572" width="12.7265625" style="12" customWidth="1"/>
    <col min="13573" max="13824" width="11.453125" style="12"/>
    <col min="13825" max="13825" width="8.7265625" style="12" customWidth="1"/>
    <col min="13826" max="13828" width="12.7265625" style="12" customWidth="1"/>
    <col min="13829" max="14080" width="11.453125" style="12"/>
    <col min="14081" max="14081" width="8.7265625" style="12" customWidth="1"/>
    <col min="14082" max="14084" width="12.7265625" style="12" customWidth="1"/>
    <col min="14085" max="14336" width="11.453125" style="12"/>
    <col min="14337" max="14337" width="8.7265625" style="12" customWidth="1"/>
    <col min="14338" max="14340" width="12.7265625" style="12" customWidth="1"/>
    <col min="14341" max="14592" width="11.453125" style="12"/>
    <col min="14593" max="14593" width="8.7265625" style="12" customWidth="1"/>
    <col min="14594" max="14596" width="12.7265625" style="12" customWidth="1"/>
    <col min="14597" max="14848" width="11.453125" style="12"/>
    <col min="14849" max="14849" width="8.7265625" style="12" customWidth="1"/>
    <col min="14850" max="14852" width="12.7265625" style="12" customWidth="1"/>
    <col min="14853" max="15104" width="11.453125" style="12"/>
    <col min="15105" max="15105" width="8.7265625" style="12" customWidth="1"/>
    <col min="15106" max="15108" width="12.7265625" style="12" customWidth="1"/>
    <col min="15109" max="15360" width="11.453125" style="12"/>
    <col min="15361" max="15361" width="8.7265625" style="12" customWidth="1"/>
    <col min="15362" max="15364" width="12.7265625" style="12" customWidth="1"/>
    <col min="15365" max="15616" width="11.453125" style="12"/>
    <col min="15617" max="15617" width="8.7265625" style="12" customWidth="1"/>
    <col min="15618" max="15620" width="12.7265625" style="12" customWidth="1"/>
    <col min="15621" max="15872" width="11.453125" style="12"/>
    <col min="15873" max="15873" width="8.7265625" style="12" customWidth="1"/>
    <col min="15874" max="15876" width="12.7265625" style="12" customWidth="1"/>
    <col min="15877" max="16128" width="11.453125" style="12"/>
    <col min="16129" max="16129" width="8.7265625" style="12" customWidth="1"/>
    <col min="16130" max="16132" width="12.7265625" style="12" customWidth="1"/>
    <col min="16133" max="16384" width="11.453125" style="12"/>
  </cols>
  <sheetData>
    <row r="2" spans="1:13" ht="13" x14ac:dyDescent="0.3">
      <c r="G2" s="3"/>
      <c r="H2" s="13"/>
      <c r="I2" s="13"/>
      <c r="J2" s="13"/>
      <c r="K2" s="13"/>
      <c r="L2" s="14"/>
      <c r="M2" s="14"/>
    </row>
    <row r="4" spans="1:13" s="5" customFormat="1" ht="15.5" x14ac:dyDescent="0.35">
      <c r="A4" s="9" t="s">
        <v>34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5">
      <c r="A5" s="15"/>
    </row>
    <row r="6" spans="1:13" s="41" customFormat="1" ht="14.5" x14ac:dyDescent="0.25">
      <c r="A6" s="38" t="s">
        <v>0</v>
      </c>
      <c r="B6" s="39" t="s">
        <v>1</v>
      </c>
      <c r="C6" s="67" t="s">
        <v>2</v>
      </c>
      <c r="D6" s="67"/>
      <c r="E6" s="40" t="s">
        <v>3</v>
      </c>
      <c r="F6" s="40" t="s">
        <v>4</v>
      </c>
      <c r="G6" s="40" t="s">
        <v>5</v>
      </c>
      <c r="H6" s="39" t="s">
        <v>6</v>
      </c>
      <c r="I6" s="39" t="s">
        <v>7</v>
      </c>
      <c r="J6" s="39" t="s">
        <v>8</v>
      </c>
      <c r="K6" s="39" t="s">
        <v>9</v>
      </c>
      <c r="L6" s="40" t="s">
        <v>10</v>
      </c>
    </row>
    <row r="7" spans="1:13" s="41" customFormat="1" x14ac:dyDescent="0.25">
      <c r="A7" s="42"/>
      <c r="B7" s="43"/>
      <c r="C7" s="44">
        <v>40179</v>
      </c>
      <c r="D7" s="45">
        <v>40544</v>
      </c>
      <c r="E7" s="46"/>
      <c r="F7" s="46"/>
      <c r="G7" s="46"/>
      <c r="H7" s="47"/>
      <c r="I7" s="47"/>
      <c r="J7" s="47"/>
      <c r="K7" s="47"/>
      <c r="L7" s="46"/>
    </row>
    <row r="8" spans="1:13" x14ac:dyDescent="0.25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7"/>
    </row>
    <row r="9" spans="1:13" x14ac:dyDescent="0.25">
      <c r="A9" s="18">
        <v>0</v>
      </c>
      <c r="B9" s="10">
        <v>4</v>
      </c>
      <c r="C9" s="56">
        <v>1860</v>
      </c>
      <c r="D9" s="10">
        <v>1882</v>
      </c>
      <c r="E9" s="19">
        <v>0.5</v>
      </c>
      <c r="F9" s="20">
        <f t="shared" ref="F9:F72" si="0">B9/((C9+D9)/2)</f>
        <v>2.137894174238375E-3</v>
      </c>
      <c r="G9" s="20">
        <f t="shared" ref="G9:G72" si="1">F9/((1+(1-E9)*F9))</f>
        <v>2.1356113187399892E-3</v>
      </c>
      <c r="H9" s="15">
        <v>100000</v>
      </c>
      <c r="I9" s="15">
        <f>H9*G9</f>
        <v>213.56113187399893</v>
      </c>
      <c r="J9" s="15">
        <f t="shared" ref="J9:J72" si="2">H10+I9*E9</f>
        <v>99893.219434063009</v>
      </c>
      <c r="K9" s="15">
        <f t="shared" ref="K9:K72" si="3">K10+J9</f>
        <v>8358322.5315339128</v>
      </c>
      <c r="L9" s="21">
        <f>K9/H9</f>
        <v>83.583225315339121</v>
      </c>
    </row>
    <row r="10" spans="1:13" x14ac:dyDescent="0.25">
      <c r="A10" s="18">
        <v>1</v>
      </c>
      <c r="B10" s="12">
        <v>0</v>
      </c>
      <c r="C10" s="56">
        <v>2055</v>
      </c>
      <c r="D10" s="10">
        <v>1927</v>
      </c>
      <c r="E10" s="19">
        <v>0.5</v>
      </c>
      <c r="F10" s="20">
        <f t="shared" si="0"/>
        <v>0</v>
      </c>
      <c r="G10" s="20">
        <f t="shared" si="1"/>
        <v>0</v>
      </c>
      <c r="H10" s="15">
        <f>H9-I9</f>
        <v>99786.438868126002</v>
      </c>
      <c r="I10" s="15">
        <f t="shared" ref="I10:I73" si="4">H10*G10</f>
        <v>0</v>
      </c>
      <c r="J10" s="15">
        <f t="shared" si="2"/>
        <v>99786.438868126002</v>
      </c>
      <c r="K10" s="15">
        <f t="shared" si="3"/>
        <v>8258429.3120998498</v>
      </c>
      <c r="L10" s="22">
        <f t="shared" ref="L10:L73" si="5">K10/H10</f>
        <v>82.76103853163734</v>
      </c>
    </row>
    <row r="11" spans="1:13" x14ac:dyDescent="0.25">
      <c r="A11" s="18">
        <v>2</v>
      </c>
      <c r="B11" s="12">
        <v>0</v>
      </c>
      <c r="C11" s="56">
        <v>1810</v>
      </c>
      <c r="D11" s="10">
        <v>2028</v>
      </c>
      <c r="E11" s="19">
        <v>0.5</v>
      </c>
      <c r="F11" s="20">
        <f t="shared" si="0"/>
        <v>0</v>
      </c>
      <c r="G11" s="20">
        <f t="shared" si="1"/>
        <v>0</v>
      </c>
      <c r="H11" s="15">
        <f t="shared" ref="H11:H74" si="6">H10-I10</f>
        <v>99786.438868126002</v>
      </c>
      <c r="I11" s="15">
        <f t="shared" si="4"/>
        <v>0</v>
      </c>
      <c r="J11" s="15">
        <f t="shared" si="2"/>
        <v>99786.438868126002</v>
      </c>
      <c r="K11" s="15">
        <f t="shared" si="3"/>
        <v>8158642.8732317239</v>
      </c>
      <c r="L11" s="22">
        <f t="shared" si="5"/>
        <v>81.76103853163734</v>
      </c>
    </row>
    <row r="12" spans="1:13" x14ac:dyDescent="0.25">
      <c r="A12" s="18">
        <v>3</v>
      </c>
      <c r="B12" s="12">
        <v>0</v>
      </c>
      <c r="C12" s="56">
        <v>1877</v>
      </c>
      <c r="D12" s="10">
        <v>1852</v>
      </c>
      <c r="E12" s="19">
        <v>0.5</v>
      </c>
      <c r="F12" s="20">
        <f t="shared" si="0"/>
        <v>0</v>
      </c>
      <c r="G12" s="20">
        <f t="shared" si="1"/>
        <v>0</v>
      </c>
      <c r="H12" s="15">
        <f t="shared" si="6"/>
        <v>99786.438868126002</v>
      </c>
      <c r="I12" s="15">
        <f t="shared" si="4"/>
        <v>0</v>
      </c>
      <c r="J12" s="15">
        <f t="shared" si="2"/>
        <v>99786.438868126002</v>
      </c>
      <c r="K12" s="15">
        <f t="shared" si="3"/>
        <v>8058856.434363598</v>
      </c>
      <c r="L12" s="22">
        <f t="shared" si="5"/>
        <v>80.76103853163734</v>
      </c>
    </row>
    <row r="13" spans="1:13" x14ac:dyDescent="0.25">
      <c r="A13" s="18">
        <v>4</v>
      </c>
      <c r="B13" s="12">
        <v>0</v>
      </c>
      <c r="C13" s="56">
        <v>1753</v>
      </c>
      <c r="D13" s="10">
        <v>1877</v>
      </c>
      <c r="E13" s="19">
        <v>0.5</v>
      </c>
      <c r="F13" s="20">
        <f t="shared" si="0"/>
        <v>0</v>
      </c>
      <c r="G13" s="20">
        <f t="shared" si="1"/>
        <v>0</v>
      </c>
      <c r="H13" s="15">
        <f t="shared" si="6"/>
        <v>99786.438868126002</v>
      </c>
      <c r="I13" s="15">
        <f t="shared" si="4"/>
        <v>0</v>
      </c>
      <c r="J13" s="15">
        <f t="shared" si="2"/>
        <v>99786.438868126002</v>
      </c>
      <c r="K13" s="15">
        <f t="shared" si="3"/>
        <v>7959069.9954954721</v>
      </c>
      <c r="L13" s="22">
        <f t="shared" si="5"/>
        <v>79.76103853163734</v>
      </c>
    </row>
    <row r="14" spans="1:13" x14ac:dyDescent="0.25">
      <c r="A14" s="18">
        <v>5</v>
      </c>
      <c r="B14" s="12">
        <v>0</v>
      </c>
      <c r="C14" s="56">
        <v>1868</v>
      </c>
      <c r="D14" s="10">
        <v>1759</v>
      </c>
      <c r="E14" s="19">
        <v>0.5</v>
      </c>
      <c r="F14" s="20">
        <f t="shared" si="0"/>
        <v>0</v>
      </c>
      <c r="G14" s="20">
        <f t="shared" si="1"/>
        <v>0</v>
      </c>
      <c r="H14" s="15">
        <f t="shared" si="6"/>
        <v>99786.438868126002</v>
      </c>
      <c r="I14" s="15">
        <f t="shared" si="4"/>
        <v>0</v>
      </c>
      <c r="J14" s="15">
        <f t="shared" si="2"/>
        <v>99786.438868126002</v>
      </c>
      <c r="K14" s="15">
        <f t="shared" si="3"/>
        <v>7859283.5566273462</v>
      </c>
      <c r="L14" s="22">
        <f t="shared" si="5"/>
        <v>78.76103853163734</v>
      </c>
    </row>
    <row r="15" spans="1:13" x14ac:dyDescent="0.25">
      <c r="A15" s="18">
        <v>6</v>
      </c>
      <c r="B15" s="12">
        <v>0</v>
      </c>
      <c r="C15" s="56">
        <v>1738</v>
      </c>
      <c r="D15" s="10">
        <v>1848</v>
      </c>
      <c r="E15" s="19">
        <v>0.5</v>
      </c>
      <c r="F15" s="20">
        <f t="shared" si="0"/>
        <v>0</v>
      </c>
      <c r="G15" s="20">
        <f t="shared" si="1"/>
        <v>0</v>
      </c>
      <c r="H15" s="15">
        <f t="shared" si="6"/>
        <v>99786.438868126002</v>
      </c>
      <c r="I15" s="15">
        <f t="shared" si="4"/>
        <v>0</v>
      </c>
      <c r="J15" s="15">
        <f t="shared" si="2"/>
        <v>99786.438868126002</v>
      </c>
      <c r="K15" s="15">
        <f t="shared" si="3"/>
        <v>7759497.1177592203</v>
      </c>
      <c r="L15" s="22">
        <f t="shared" si="5"/>
        <v>77.76103853163734</v>
      </c>
    </row>
    <row r="16" spans="1:13" x14ac:dyDescent="0.25">
      <c r="A16" s="18">
        <v>7</v>
      </c>
      <c r="B16" s="12">
        <v>0</v>
      </c>
      <c r="C16" s="56">
        <v>1713</v>
      </c>
      <c r="D16" s="10">
        <v>1750</v>
      </c>
      <c r="E16" s="19">
        <v>0.5</v>
      </c>
      <c r="F16" s="20">
        <f t="shared" si="0"/>
        <v>0</v>
      </c>
      <c r="G16" s="20">
        <f t="shared" si="1"/>
        <v>0</v>
      </c>
      <c r="H16" s="15">
        <f t="shared" si="6"/>
        <v>99786.438868126002</v>
      </c>
      <c r="I16" s="15">
        <f t="shared" si="4"/>
        <v>0</v>
      </c>
      <c r="J16" s="15">
        <f t="shared" si="2"/>
        <v>99786.438868126002</v>
      </c>
      <c r="K16" s="15">
        <f t="shared" si="3"/>
        <v>7659710.6788910944</v>
      </c>
      <c r="L16" s="22">
        <f t="shared" si="5"/>
        <v>76.76103853163734</v>
      </c>
    </row>
    <row r="17" spans="1:12" x14ac:dyDescent="0.25">
      <c r="A17" s="18">
        <v>8</v>
      </c>
      <c r="B17" s="12">
        <v>0</v>
      </c>
      <c r="C17" s="56">
        <v>1573</v>
      </c>
      <c r="D17" s="10">
        <v>1719</v>
      </c>
      <c r="E17" s="19">
        <v>0.5</v>
      </c>
      <c r="F17" s="20">
        <f t="shared" si="0"/>
        <v>0</v>
      </c>
      <c r="G17" s="20">
        <f t="shared" si="1"/>
        <v>0</v>
      </c>
      <c r="H17" s="15">
        <f t="shared" si="6"/>
        <v>99786.438868126002</v>
      </c>
      <c r="I17" s="15">
        <f t="shared" si="4"/>
        <v>0</v>
      </c>
      <c r="J17" s="15">
        <f t="shared" si="2"/>
        <v>99786.438868126002</v>
      </c>
      <c r="K17" s="15">
        <f t="shared" si="3"/>
        <v>7559924.2400229685</v>
      </c>
      <c r="L17" s="22">
        <f t="shared" si="5"/>
        <v>75.76103853163734</v>
      </c>
    </row>
    <row r="18" spans="1:12" x14ac:dyDescent="0.25">
      <c r="A18" s="18">
        <v>9</v>
      </c>
      <c r="B18" s="12">
        <v>0</v>
      </c>
      <c r="C18" s="56">
        <v>1557</v>
      </c>
      <c r="D18" s="10">
        <v>1590</v>
      </c>
      <c r="E18" s="19">
        <v>0.5</v>
      </c>
      <c r="F18" s="20">
        <f t="shared" si="0"/>
        <v>0</v>
      </c>
      <c r="G18" s="20">
        <f t="shared" si="1"/>
        <v>0</v>
      </c>
      <c r="H18" s="15">
        <f t="shared" si="6"/>
        <v>99786.438868126002</v>
      </c>
      <c r="I18" s="15">
        <f t="shared" si="4"/>
        <v>0</v>
      </c>
      <c r="J18" s="15">
        <f t="shared" si="2"/>
        <v>99786.438868126002</v>
      </c>
      <c r="K18" s="15">
        <f t="shared" si="3"/>
        <v>7460137.8011548426</v>
      </c>
      <c r="L18" s="22">
        <f t="shared" si="5"/>
        <v>74.76103853163734</v>
      </c>
    </row>
    <row r="19" spans="1:12" x14ac:dyDescent="0.25">
      <c r="A19" s="18">
        <v>10</v>
      </c>
      <c r="B19" s="12">
        <v>0</v>
      </c>
      <c r="C19" s="56">
        <v>1295</v>
      </c>
      <c r="D19" s="10">
        <v>1592</v>
      </c>
      <c r="E19" s="19">
        <v>0.5</v>
      </c>
      <c r="F19" s="20">
        <f t="shared" si="0"/>
        <v>0</v>
      </c>
      <c r="G19" s="20">
        <f t="shared" si="1"/>
        <v>0</v>
      </c>
      <c r="H19" s="15">
        <f t="shared" si="6"/>
        <v>99786.438868126002</v>
      </c>
      <c r="I19" s="15">
        <f t="shared" si="4"/>
        <v>0</v>
      </c>
      <c r="J19" s="15">
        <f t="shared" si="2"/>
        <v>99786.438868126002</v>
      </c>
      <c r="K19" s="15">
        <f t="shared" si="3"/>
        <v>7360351.3622867167</v>
      </c>
      <c r="L19" s="22">
        <f t="shared" si="5"/>
        <v>73.761038531637354</v>
      </c>
    </row>
    <row r="20" spans="1:12" x14ac:dyDescent="0.25">
      <c r="A20" s="18">
        <v>11</v>
      </c>
      <c r="B20" s="12">
        <v>0</v>
      </c>
      <c r="C20" s="56">
        <v>1344</v>
      </c>
      <c r="D20" s="10">
        <v>1566</v>
      </c>
      <c r="E20" s="19">
        <v>0.5</v>
      </c>
      <c r="F20" s="20">
        <f t="shared" si="0"/>
        <v>0</v>
      </c>
      <c r="G20" s="20">
        <f t="shared" si="1"/>
        <v>0</v>
      </c>
      <c r="H20" s="15">
        <f t="shared" si="6"/>
        <v>99786.438868126002</v>
      </c>
      <c r="I20" s="15">
        <f t="shared" si="4"/>
        <v>0</v>
      </c>
      <c r="J20" s="15">
        <f t="shared" si="2"/>
        <v>99786.438868126002</v>
      </c>
      <c r="K20" s="15">
        <f t="shared" si="3"/>
        <v>7260564.9234185908</v>
      </c>
      <c r="L20" s="22">
        <f t="shared" si="5"/>
        <v>72.761038531637354</v>
      </c>
    </row>
    <row r="21" spans="1:12" x14ac:dyDescent="0.25">
      <c r="A21" s="18">
        <v>12</v>
      </c>
      <c r="B21" s="12">
        <v>0</v>
      </c>
      <c r="C21" s="56">
        <v>1381</v>
      </c>
      <c r="D21" s="10">
        <v>1351</v>
      </c>
      <c r="E21" s="19">
        <v>0.5</v>
      </c>
      <c r="F21" s="20">
        <f t="shared" si="0"/>
        <v>0</v>
      </c>
      <c r="G21" s="20">
        <f t="shared" si="1"/>
        <v>0</v>
      </c>
      <c r="H21" s="15">
        <f t="shared" si="6"/>
        <v>99786.438868126002</v>
      </c>
      <c r="I21" s="15">
        <f t="shared" si="4"/>
        <v>0</v>
      </c>
      <c r="J21" s="15">
        <f t="shared" si="2"/>
        <v>99786.438868126002</v>
      </c>
      <c r="K21" s="15">
        <f t="shared" si="3"/>
        <v>7160778.4845504649</v>
      </c>
      <c r="L21" s="22">
        <f t="shared" si="5"/>
        <v>71.761038531637354</v>
      </c>
    </row>
    <row r="22" spans="1:12" x14ac:dyDescent="0.25">
      <c r="A22" s="18">
        <v>13</v>
      </c>
      <c r="B22" s="12">
        <v>0</v>
      </c>
      <c r="C22" s="56">
        <v>1381</v>
      </c>
      <c r="D22" s="10">
        <v>1366</v>
      </c>
      <c r="E22" s="19">
        <v>0.5</v>
      </c>
      <c r="F22" s="20">
        <f t="shared" si="0"/>
        <v>0</v>
      </c>
      <c r="G22" s="20">
        <f t="shared" si="1"/>
        <v>0</v>
      </c>
      <c r="H22" s="15">
        <f t="shared" si="6"/>
        <v>99786.438868126002</v>
      </c>
      <c r="I22" s="15">
        <f t="shared" si="4"/>
        <v>0</v>
      </c>
      <c r="J22" s="15">
        <f t="shared" si="2"/>
        <v>99786.438868126002</v>
      </c>
      <c r="K22" s="15">
        <f t="shared" si="3"/>
        <v>7060992.045682339</v>
      </c>
      <c r="L22" s="22">
        <f t="shared" si="5"/>
        <v>70.761038531637354</v>
      </c>
    </row>
    <row r="23" spans="1:12" x14ac:dyDescent="0.25">
      <c r="A23" s="18">
        <v>14</v>
      </c>
      <c r="B23" s="12">
        <v>0</v>
      </c>
      <c r="C23" s="56">
        <v>1407</v>
      </c>
      <c r="D23" s="10">
        <v>1389</v>
      </c>
      <c r="E23" s="19">
        <v>0.5</v>
      </c>
      <c r="F23" s="20">
        <f t="shared" si="0"/>
        <v>0</v>
      </c>
      <c r="G23" s="20">
        <f t="shared" si="1"/>
        <v>0</v>
      </c>
      <c r="H23" s="15">
        <f t="shared" si="6"/>
        <v>99786.438868126002</v>
      </c>
      <c r="I23" s="15">
        <f t="shared" si="4"/>
        <v>0</v>
      </c>
      <c r="J23" s="15">
        <f t="shared" si="2"/>
        <v>99786.438868126002</v>
      </c>
      <c r="K23" s="15">
        <f t="shared" si="3"/>
        <v>6961205.6068142131</v>
      </c>
      <c r="L23" s="22">
        <f t="shared" si="5"/>
        <v>69.761038531637354</v>
      </c>
    </row>
    <row r="24" spans="1:12" x14ac:dyDescent="0.25">
      <c r="A24" s="18">
        <v>15</v>
      </c>
      <c r="B24" s="12">
        <v>0</v>
      </c>
      <c r="C24" s="56">
        <v>1398</v>
      </c>
      <c r="D24" s="10">
        <v>1421</v>
      </c>
      <c r="E24" s="19">
        <v>0.5</v>
      </c>
      <c r="F24" s="20">
        <f t="shared" si="0"/>
        <v>0</v>
      </c>
      <c r="G24" s="20">
        <f t="shared" si="1"/>
        <v>0</v>
      </c>
      <c r="H24" s="15">
        <f t="shared" si="6"/>
        <v>99786.438868126002</v>
      </c>
      <c r="I24" s="15">
        <f t="shared" si="4"/>
        <v>0</v>
      </c>
      <c r="J24" s="15">
        <f t="shared" si="2"/>
        <v>99786.438868126002</v>
      </c>
      <c r="K24" s="15">
        <f t="shared" si="3"/>
        <v>6861419.1679460872</v>
      </c>
      <c r="L24" s="22">
        <f t="shared" si="5"/>
        <v>68.761038531637354</v>
      </c>
    </row>
    <row r="25" spans="1:12" x14ac:dyDescent="0.25">
      <c r="A25" s="18">
        <v>16</v>
      </c>
      <c r="B25" s="12">
        <v>0</v>
      </c>
      <c r="C25" s="56">
        <v>1511</v>
      </c>
      <c r="D25" s="10">
        <v>1415</v>
      </c>
      <c r="E25" s="19">
        <v>0.5</v>
      </c>
      <c r="F25" s="20">
        <f t="shared" si="0"/>
        <v>0</v>
      </c>
      <c r="G25" s="20">
        <f t="shared" si="1"/>
        <v>0</v>
      </c>
      <c r="H25" s="15">
        <f t="shared" si="6"/>
        <v>99786.438868126002</v>
      </c>
      <c r="I25" s="15">
        <f t="shared" si="4"/>
        <v>0</v>
      </c>
      <c r="J25" s="15">
        <f t="shared" si="2"/>
        <v>99786.438868126002</v>
      </c>
      <c r="K25" s="15">
        <f t="shared" si="3"/>
        <v>6761632.7290779613</v>
      </c>
      <c r="L25" s="22">
        <f t="shared" si="5"/>
        <v>67.761038531637354</v>
      </c>
    </row>
    <row r="26" spans="1:12" x14ac:dyDescent="0.25">
      <c r="A26" s="18">
        <v>17</v>
      </c>
      <c r="B26" s="12">
        <v>0</v>
      </c>
      <c r="C26" s="56">
        <v>1615</v>
      </c>
      <c r="D26" s="10">
        <v>1522</v>
      </c>
      <c r="E26" s="19">
        <v>0.5</v>
      </c>
      <c r="F26" s="20">
        <f t="shared" si="0"/>
        <v>0</v>
      </c>
      <c r="G26" s="20">
        <f t="shared" si="1"/>
        <v>0</v>
      </c>
      <c r="H26" s="15">
        <f t="shared" si="6"/>
        <v>99786.438868126002</v>
      </c>
      <c r="I26" s="15">
        <f t="shared" si="4"/>
        <v>0</v>
      </c>
      <c r="J26" s="15">
        <f t="shared" si="2"/>
        <v>99786.438868126002</v>
      </c>
      <c r="K26" s="15">
        <f t="shared" si="3"/>
        <v>6661846.2902098354</v>
      </c>
      <c r="L26" s="22">
        <f t="shared" si="5"/>
        <v>66.761038531637354</v>
      </c>
    </row>
    <row r="27" spans="1:12" x14ac:dyDescent="0.25">
      <c r="A27" s="18">
        <v>18</v>
      </c>
      <c r="B27" s="12">
        <v>0</v>
      </c>
      <c r="C27" s="56">
        <v>1585</v>
      </c>
      <c r="D27" s="10">
        <v>1605</v>
      </c>
      <c r="E27" s="19">
        <v>0.5</v>
      </c>
      <c r="F27" s="20">
        <f t="shared" si="0"/>
        <v>0</v>
      </c>
      <c r="G27" s="20">
        <f t="shared" si="1"/>
        <v>0</v>
      </c>
      <c r="H27" s="15">
        <f t="shared" si="6"/>
        <v>99786.438868126002</v>
      </c>
      <c r="I27" s="15">
        <f t="shared" si="4"/>
        <v>0</v>
      </c>
      <c r="J27" s="15">
        <f t="shared" si="2"/>
        <v>99786.438868126002</v>
      </c>
      <c r="K27" s="15">
        <f t="shared" si="3"/>
        <v>6562059.8513417095</v>
      </c>
      <c r="L27" s="22">
        <f t="shared" si="5"/>
        <v>65.761038531637354</v>
      </c>
    </row>
    <row r="28" spans="1:12" x14ac:dyDescent="0.25">
      <c r="A28" s="18">
        <v>19</v>
      </c>
      <c r="B28" s="12">
        <v>0</v>
      </c>
      <c r="C28" s="56">
        <v>1593</v>
      </c>
      <c r="D28" s="10">
        <v>1633</v>
      </c>
      <c r="E28" s="19">
        <v>0.5</v>
      </c>
      <c r="F28" s="20">
        <f t="shared" si="0"/>
        <v>0</v>
      </c>
      <c r="G28" s="20">
        <f t="shared" si="1"/>
        <v>0</v>
      </c>
      <c r="H28" s="15">
        <f t="shared" si="6"/>
        <v>99786.438868126002</v>
      </c>
      <c r="I28" s="15">
        <f t="shared" si="4"/>
        <v>0</v>
      </c>
      <c r="J28" s="15">
        <f t="shared" si="2"/>
        <v>99786.438868126002</v>
      </c>
      <c r="K28" s="15">
        <f t="shared" si="3"/>
        <v>6462273.4124735836</v>
      </c>
      <c r="L28" s="22">
        <f t="shared" si="5"/>
        <v>64.761038531637354</v>
      </c>
    </row>
    <row r="29" spans="1:12" x14ac:dyDescent="0.25">
      <c r="A29" s="18">
        <v>20</v>
      </c>
      <c r="B29" s="10">
        <v>4</v>
      </c>
      <c r="C29" s="56">
        <v>1676</v>
      </c>
      <c r="D29" s="10">
        <v>1637</v>
      </c>
      <c r="E29" s="19">
        <v>0.5</v>
      </c>
      <c r="F29" s="20">
        <f t="shared" si="0"/>
        <v>2.4147298520977964E-3</v>
      </c>
      <c r="G29" s="20">
        <f t="shared" si="1"/>
        <v>2.411817907747965E-3</v>
      </c>
      <c r="H29" s="15">
        <f t="shared" si="6"/>
        <v>99786.438868126002</v>
      </c>
      <c r="I29" s="15">
        <f t="shared" si="4"/>
        <v>240.66672021254388</v>
      </c>
      <c r="J29" s="15">
        <f t="shared" si="2"/>
        <v>99666.10550801974</v>
      </c>
      <c r="K29" s="15">
        <f t="shared" si="3"/>
        <v>6362486.9736054577</v>
      </c>
      <c r="L29" s="22">
        <f t="shared" si="5"/>
        <v>63.761038531637361</v>
      </c>
    </row>
    <row r="30" spans="1:12" x14ac:dyDescent="0.25">
      <c r="A30" s="18">
        <v>21</v>
      </c>
      <c r="B30" s="12">
        <v>0</v>
      </c>
      <c r="C30" s="56">
        <v>1839</v>
      </c>
      <c r="D30" s="10">
        <v>1712</v>
      </c>
      <c r="E30" s="19">
        <v>0.5</v>
      </c>
      <c r="F30" s="20">
        <f t="shared" si="0"/>
        <v>0</v>
      </c>
      <c r="G30" s="20">
        <f t="shared" si="1"/>
        <v>0</v>
      </c>
      <c r="H30" s="15">
        <f t="shared" si="6"/>
        <v>99545.772147913463</v>
      </c>
      <c r="I30" s="15">
        <f t="shared" si="4"/>
        <v>0</v>
      </c>
      <c r="J30" s="15">
        <f t="shared" si="2"/>
        <v>99545.772147913463</v>
      </c>
      <c r="K30" s="15">
        <f t="shared" si="3"/>
        <v>6262820.8680974375</v>
      </c>
      <c r="L30" s="22">
        <f t="shared" si="5"/>
        <v>62.913981507839559</v>
      </c>
    </row>
    <row r="31" spans="1:12" x14ac:dyDescent="0.25">
      <c r="A31" s="18">
        <v>22</v>
      </c>
      <c r="B31" s="12">
        <v>0</v>
      </c>
      <c r="C31" s="56">
        <v>1934</v>
      </c>
      <c r="D31" s="10">
        <v>1863</v>
      </c>
      <c r="E31" s="19">
        <v>0.5</v>
      </c>
      <c r="F31" s="20">
        <f t="shared" si="0"/>
        <v>0</v>
      </c>
      <c r="G31" s="20">
        <f t="shared" si="1"/>
        <v>0</v>
      </c>
      <c r="H31" s="15">
        <f t="shared" si="6"/>
        <v>99545.772147913463</v>
      </c>
      <c r="I31" s="15">
        <f t="shared" si="4"/>
        <v>0</v>
      </c>
      <c r="J31" s="15">
        <f t="shared" si="2"/>
        <v>99545.772147913463</v>
      </c>
      <c r="K31" s="15">
        <f t="shared" si="3"/>
        <v>6163275.0959495241</v>
      </c>
      <c r="L31" s="22">
        <f t="shared" si="5"/>
        <v>61.913981507839559</v>
      </c>
    </row>
    <row r="32" spans="1:12" x14ac:dyDescent="0.25">
      <c r="A32" s="18">
        <v>23</v>
      </c>
      <c r="B32" s="10">
        <v>1</v>
      </c>
      <c r="C32" s="56">
        <v>2008</v>
      </c>
      <c r="D32" s="10">
        <v>1951</v>
      </c>
      <c r="E32" s="19">
        <v>0.5</v>
      </c>
      <c r="F32" s="20">
        <f t="shared" si="0"/>
        <v>5.0517807527153326E-4</v>
      </c>
      <c r="G32" s="20">
        <f t="shared" si="1"/>
        <v>5.0505050505050516E-4</v>
      </c>
      <c r="H32" s="15">
        <f t="shared" si="6"/>
        <v>99545.772147913463</v>
      </c>
      <c r="I32" s="15">
        <f t="shared" si="4"/>
        <v>50.275642498946205</v>
      </c>
      <c r="J32" s="15">
        <f t="shared" si="2"/>
        <v>99520.634326663989</v>
      </c>
      <c r="K32" s="15">
        <f t="shared" si="3"/>
        <v>6063729.3238016106</v>
      </c>
      <c r="L32" s="22">
        <f t="shared" si="5"/>
        <v>60.913981507839559</v>
      </c>
    </row>
    <row r="33" spans="1:12" x14ac:dyDescent="0.25">
      <c r="A33" s="18">
        <v>24</v>
      </c>
      <c r="B33" s="12">
        <v>0</v>
      </c>
      <c r="C33" s="56">
        <v>2190</v>
      </c>
      <c r="D33" s="10">
        <v>2021</v>
      </c>
      <c r="E33" s="19">
        <v>0.5</v>
      </c>
      <c r="F33" s="20">
        <f t="shared" si="0"/>
        <v>0</v>
      </c>
      <c r="G33" s="20">
        <f t="shared" si="1"/>
        <v>0</v>
      </c>
      <c r="H33" s="15">
        <f t="shared" si="6"/>
        <v>99495.496505414514</v>
      </c>
      <c r="I33" s="15">
        <f t="shared" si="4"/>
        <v>0</v>
      </c>
      <c r="J33" s="15">
        <f t="shared" si="2"/>
        <v>99495.496505414514</v>
      </c>
      <c r="K33" s="15">
        <f t="shared" si="3"/>
        <v>5964208.6894749468</v>
      </c>
      <c r="L33" s="22">
        <f t="shared" si="5"/>
        <v>59.944509037656559</v>
      </c>
    </row>
    <row r="34" spans="1:12" x14ac:dyDescent="0.25">
      <c r="A34" s="18">
        <v>25</v>
      </c>
      <c r="B34" s="12">
        <v>0</v>
      </c>
      <c r="C34" s="56">
        <v>2284</v>
      </c>
      <c r="D34" s="10">
        <v>2190</v>
      </c>
      <c r="E34" s="19">
        <v>0.5</v>
      </c>
      <c r="F34" s="20">
        <f t="shared" si="0"/>
        <v>0</v>
      </c>
      <c r="G34" s="20">
        <f t="shared" si="1"/>
        <v>0</v>
      </c>
      <c r="H34" s="15">
        <f t="shared" si="6"/>
        <v>99495.496505414514</v>
      </c>
      <c r="I34" s="15">
        <f t="shared" si="4"/>
        <v>0</v>
      </c>
      <c r="J34" s="15">
        <f t="shared" si="2"/>
        <v>99495.496505414514</v>
      </c>
      <c r="K34" s="15">
        <f t="shared" si="3"/>
        <v>5864713.1929695327</v>
      </c>
      <c r="L34" s="22">
        <f t="shared" si="5"/>
        <v>58.944509037656559</v>
      </c>
    </row>
    <row r="35" spans="1:12" x14ac:dyDescent="0.25">
      <c r="A35" s="18">
        <v>26</v>
      </c>
      <c r="B35" s="12">
        <v>0</v>
      </c>
      <c r="C35" s="56">
        <v>2376</v>
      </c>
      <c r="D35" s="10">
        <v>2285</v>
      </c>
      <c r="E35" s="19">
        <v>0.5</v>
      </c>
      <c r="F35" s="20">
        <f t="shared" si="0"/>
        <v>0</v>
      </c>
      <c r="G35" s="20">
        <f t="shared" si="1"/>
        <v>0</v>
      </c>
      <c r="H35" s="15">
        <f t="shared" si="6"/>
        <v>99495.496505414514</v>
      </c>
      <c r="I35" s="15">
        <f t="shared" si="4"/>
        <v>0</v>
      </c>
      <c r="J35" s="15">
        <f t="shared" si="2"/>
        <v>99495.496505414514</v>
      </c>
      <c r="K35" s="15">
        <f t="shared" si="3"/>
        <v>5765217.6964641185</v>
      </c>
      <c r="L35" s="22">
        <f t="shared" si="5"/>
        <v>57.944509037656566</v>
      </c>
    </row>
    <row r="36" spans="1:12" x14ac:dyDescent="0.25">
      <c r="A36" s="18">
        <v>27</v>
      </c>
      <c r="B36" s="10">
        <v>1</v>
      </c>
      <c r="C36" s="56">
        <v>2700</v>
      </c>
      <c r="D36" s="10">
        <v>2377</v>
      </c>
      <c r="E36" s="19">
        <v>0.5</v>
      </c>
      <c r="F36" s="20">
        <f t="shared" si="0"/>
        <v>3.9393342525113255E-4</v>
      </c>
      <c r="G36" s="20">
        <f t="shared" si="1"/>
        <v>3.9385584875935406E-4</v>
      </c>
      <c r="H36" s="15">
        <f t="shared" si="6"/>
        <v>99495.496505414514</v>
      </c>
      <c r="I36" s="15">
        <f t="shared" si="4"/>
        <v>39.18688322387338</v>
      </c>
      <c r="J36" s="15">
        <f t="shared" si="2"/>
        <v>99475.903063802587</v>
      </c>
      <c r="K36" s="15">
        <f t="shared" si="3"/>
        <v>5665722.1999587044</v>
      </c>
      <c r="L36" s="22">
        <f t="shared" si="5"/>
        <v>56.944509037656566</v>
      </c>
    </row>
    <row r="37" spans="1:12" x14ac:dyDescent="0.25">
      <c r="A37" s="18">
        <v>28</v>
      </c>
      <c r="B37" s="12">
        <v>0</v>
      </c>
      <c r="C37" s="56">
        <v>2780</v>
      </c>
      <c r="D37" s="10">
        <v>2668</v>
      </c>
      <c r="E37" s="19">
        <v>0.5</v>
      </c>
      <c r="F37" s="20">
        <f t="shared" si="0"/>
        <v>0</v>
      </c>
      <c r="G37" s="20">
        <f t="shared" si="1"/>
        <v>0</v>
      </c>
      <c r="H37" s="15">
        <f t="shared" si="6"/>
        <v>99456.309622190645</v>
      </c>
      <c r="I37" s="15">
        <f t="shared" si="4"/>
        <v>0</v>
      </c>
      <c r="J37" s="15">
        <f t="shared" si="2"/>
        <v>99456.309622190645</v>
      </c>
      <c r="K37" s="15">
        <f t="shared" si="3"/>
        <v>5566246.2968949014</v>
      </c>
      <c r="L37" s="22">
        <f t="shared" si="5"/>
        <v>55.966748796930659</v>
      </c>
    </row>
    <row r="38" spans="1:12" x14ac:dyDescent="0.25">
      <c r="A38" s="18">
        <v>29</v>
      </c>
      <c r="B38" s="12">
        <v>0</v>
      </c>
      <c r="C38" s="56">
        <v>2915</v>
      </c>
      <c r="D38" s="10">
        <v>2726</v>
      </c>
      <c r="E38" s="19">
        <v>0.5</v>
      </c>
      <c r="F38" s="20">
        <f t="shared" si="0"/>
        <v>0</v>
      </c>
      <c r="G38" s="20">
        <f t="shared" si="1"/>
        <v>0</v>
      </c>
      <c r="H38" s="15">
        <f t="shared" si="6"/>
        <v>99456.309622190645</v>
      </c>
      <c r="I38" s="15">
        <f t="shared" si="4"/>
        <v>0</v>
      </c>
      <c r="J38" s="15">
        <f t="shared" si="2"/>
        <v>99456.309622190645</v>
      </c>
      <c r="K38" s="15">
        <f t="shared" si="3"/>
        <v>5466789.9872727105</v>
      </c>
      <c r="L38" s="22">
        <f t="shared" si="5"/>
        <v>54.966748796930659</v>
      </c>
    </row>
    <row r="39" spans="1:12" x14ac:dyDescent="0.25">
      <c r="A39" s="18">
        <v>30</v>
      </c>
      <c r="B39" s="12">
        <v>0</v>
      </c>
      <c r="C39" s="56">
        <v>3168</v>
      </c>
      <c r="D39" s="10">
        <v>2860</v>
      </c>
      <c r="E39" s="19">
        <v>0.5</v>
      </c>
      <c r="F39" s="20">
        <f t="shared" si="0"/>
        <v>0</v>
      </c>
      <c r="G39" s="20">
        <f t="shared" si="1"/>
        <v>0</v>
      </c>
      <c r="H39" s="15">
        <f t="shared" si="6"/>
        <v>99456.309622190645</v>
      </c>
      <c r="I39" s="15">
        <f t="shared" si="4"/>
        <v>0</v>
      </c>
      <c r="J39" s="15">
        <f t="shared" si="2"/>
        <v>99456.309622190645</v>
      </c>
      <c r="K39" s="15">
        <f t="shared" si="3"/>
        <v>5367333.6776505196</v>
      </c>
      <c r="L39" s="22">
        <f t="shared" si="5"/>
        <v>53.966748796930652</v>
      </c>
    </row>
    <row r="40" spans="1:12" x14ac:dyDescent="0.25">
      <c r="A40" s="18">
        <v>31</v>
      </c>
      <c r="B40" s="10">
        <v>1</v>
      </c>
      <c r="C40" s="56">
        <v>3410</v>
      </c>
      <c r="D40" s="10">
        <v>3128</v>
      </c>
      <c r="E40" s="19">
        <v>0.5</v>
      </c>
      <c r="F40" s="20">
        <f t="shared" si="0"/>
        <v>3.0590394616090549E-4</v>
      </c>
      <c r="G40" s="20">
        <f t="shared" si="1"/>
        <v>3.058571647040832E-4</v>
      </c>
      <c r="H40" s="15">
        <f t="shared" si="6"/>
        <v>99456.309622190645</v>
      </c>
      <c r="I40" s="15">
        <f t="shared" si="4"/>
        <v>30.419424872974659</v>
      </c>
      <c r="J40" s="15">
        <f t="shared" si="2"/>
        <v>99441.09990975415</v>
      </c>
      <c r="K40" s="15">
        <f t="shared" si="3"/>
        <v>5267877.3680283288</v>
      </c>
      <c r="L40" s="22">
        <f t="shared" si="5"/>
        <v>52.966748796930652</v>
      </c>
    </row>
    <row r="41" spans="1:12" x14ac:dyDescent="0.25">
      <c r="A41" s="18">
        <v>32</v>
      </c>
      <c r="B41" s="12">
        <v>0</v>
      </c>
      <c r="C41" s="56">
        <v>3287</v>
      </c>
      <c r="D41" s="10">
        <v>3331</v>
      </c>
      <c r="E41" s="19">
        <v>0.5</v>
      </c>
      <c r="F41" s="20">
        <f t="shared" si="0"/>
        <v>0</v>
      </c>
      <c r="G41" s="20">
        <f t="shared" si="1"/>
        <v>0</v>
      </c>
      <c r="H41" s="15">
        <f t="shared" si="6"/>
        <v>99425.890197317669</v>
      </c>
      <c r="I41" s="15">
        <f t="shared" si="4"/>
        <v>0</v>
      </c>
      <c r="J41" s="15">
        <f t="shared" si="2"/>
        <v>99425.890197317669</v>
      </c>
      <c r="K41" s="15">
        <f t="shared" si="3"/>
        <v>5168436.2681185743</v>
      </c>
      <c r="L41" s="22">
        <f t="shared" si="5"/>
        <v>51.982801037651754</v>
      </c>
    </row>
    <row r="42" spans="1:12" x14ac:dyDescent="0.25">
      <c r="A42" s="18">
        <v>33</v>
      </c>
      <c r="B42" s="10">
        <v>2</v>
      </c>
      <c r="C42" s="56">
        <v>3453</v>
      </c>
      <c r="D42" s="10">
        <v>3252</v>
      </c>
      <c r="E42" s="19">
        <v>0.5</v>
      </c>
      <c r="F42" s="20">
        <f t="shared" si="0"/>
        <v>5.9656972408650259E-4</v>
      </c>
      <c r="G42" s="20">
        <f t="shared" si="1"/>
        <v>5.963918294319368E-4</v>
      </c>
      <c r="H42" s="15">
        <f t="shared" si="6"/>
        <v>99425.890197317669</v>
      </c>
      <c r="I42" s="15">
        <f t="shared" si="4"/>
        <v>59.29678854767716</v>
      </c>
      <c r="J42" s="15">
        <f t="shared" si="2"/>
        <v>99396.241803043828</v>
      </c>
      <c r="K42" s="15">
        <f t="shared" si="3"/>
        <v>5069010.3779212562</v>
      </c>
      <c r="L42" s="22">
        <f t="shared" si="5"/>
        <v>50.982801037651747</v>
      </c>
    </row>
    <row r="43" spans="1:12" x14ac:dyDescent="0.25">
      <c r="A43" s="18">
        <v>34</v>
      </c>
      <c r="B43" s="10">
        <v>2</v>
      </c>
      <c r="C43" s="56">
        <v>3679</v>
      </c>
      <c r="D43" s="10">
        <v>3417</v>
      </c>
      <c r="E43" s="19">
        <v>0.5</v>
      </c>
      <c r="F43" s="20">
        <f t="shared" si="0"/>
        <v>5.6369785794813977E-4</v>
      </c>
      <c r="G43" s="20">
        <f t="shared" si="1"/>
        <v>5.6353902507748669E-4</v>
      </c>
      <c r="H43" s="15">
        <f t="shared" si="6"/>
        <v>99366.593408769986</v>
      </c>
      <c r="I43" s="15">
        <f t="shared" si="4"/>
        <v>55.996953174849253</v>
      </c>
      <c r="J43" s="15">
        <f t="shared" si="2"/>
        <v>99338.594932182561</v>
      </c>
      <c r="K43" s="15">
        <f t="shared" si="3"/>
        <v>4969614.1361182127</v>
      </c>
      <c r="L43" s="22">
        <f t="shared" si="5"/>
        <v>50.012926534317522</v>
      </c>
    </row>
    <row r="44" spans="1:12" x14ac:dyDescent="0.25">
      <c r="A44" s="18">
        <v>35</v>
      </c>
      <c r="B44" s="10">
        <v>1</v>
      </c>
      <c r="C44" s="56">
        <v>3587</v>
      </c>
      <c r="D44" s="10">
        <v>3665</v>
      </c>
      <c r="E44" s="19">
        <v>0.5</v>
      </c>
      <c r="F44" s="20">
        <f t="shared" si="0"/>
        <v>2.7578599007170438E-4</v>
      </c>
      <c r="G44" s="20">
        <f t="shared" si="1"/>
        <v>2.7574796635874814E-4</v>
      </c>
      <c r="H44" s="15">
        <f t="shared" si="6"/>
        <v>99310.596455595136</v>
      </c>
      <c r="I44" s="15">
        <f t="shared" si="4"/>
        <v>27.384695010504661</v>
      </c>
      <c r="J44" s="15">
        <f t="shared" si="2"/>
        <v>99296.904108089875</v>
      </c>
      <c r="K44" s="15">
        <f t="shared" si="3"/>
        <v>4870275.54118603</v>
      </c>
      <c r="L44" s="22">
        <f t="shared" si="5"/>
        <v>49.040844733660244</v>
      </c>
    </row>
    <row r="45" spans="1:12" x14ac:dyDescent="0.25">
      <c r="A45" s="18">
        <v>36</v>
      </c>
      <c r="B45" s="10">
        <v>1</v>
      </c>
      <c r="C45" s="56">
        <v>3507</v>
      </c>
      <c r="D45" s="10">
        <v>3585</v>
      </c>
      <c r="E45" s="19">
        <v>0.5</v>
      </c>
      <c r="F45" s="20">
        <f t="shared" si="0"/>
        <v>2.8200789622109422E-4</v>
      </c>
      <c r="G45" s="20">
        <f t="shared" si="1"/>
        <v>2.8196813760045122E-4</v>
      </c>
      <c r="H45" s="15">
        <f t="shared" si="6"/>
        <v>99283.211760584629</v>
      </c>
      <c r="I45" s="15">
        <f t="shared" si="4"/>
        <v>27.994702315123263</v>
      </c>
      <c r="J45" s="15">
        <f t="shared" si="2"/>
        <v>99269.214409427077</v>
      </c>
      <c r="K45" s="15">
        <f t="shared" si="3"/>
        <v>4770978.6370779397</v>
      </c>
      <c r="L45" s="22">
        <f t="shared" si="5"/>
        <v>48.054233464796262</v>
      </c>
    </row>
    <row r="46" spans="1:12" x14ac:dyDescent="0.25">
      <c r="A46" s="18">
        <v>37</v>
      </c>
      <c r="B46" s="10">
        <v>1</v>
      </c>
      <c r="C46" s="56">
        <v>3411</v>
      </c>
      <c r="D46" s="10">
        <v>3499</v>
      </c>
      <c r="E46" s="19">
        <v>0.5</v>
      </c>
      <c r="F46" s="20">
        <f t="shared" si="0"/>
        <v>2.8943560057887119E-4</v>
      </c>
      <c r="G46" s="20">
        <f t="shared" si="1"/>
        <v>2.893937201562726E-4</v>
      </c>
      <c r="H46" s="15">
        <f t="shared" si="6"/>
        <v>99255.217058269511</v>
      </c>
      <c r="I46" s="15">
        <f t="shared" si="4"/>
        <v>28.72383650941094</v>
      </c>
      <c r="J46" s="15">
        <f t="shared" si="2"/>
        <v>99240.855140014814</v>
      </c>
      <c r="K46" s="15">
        <f t="shared" si="3"/>
        <v>4671709.4226685129</v>
      </c>
      <c r="L46" s="22">
        <f t="shared" si="5"/>
        <v>47.067646025356069</v>
      </c>
    </row>
    <row r="47" spans="1:12" x14ac:dyDescent="0.25">
      <c r="A47" s="18">
        <v>38</v>
      </c>
      <c r="B47" s="10">
        <v>3</v>
      </c>
      <c r="C47" s="56">
        <v>3436</v>
      </c>
      <c r="D47" s="10">
        <v>3396</v>
      </c>
      <c r="E47" s="19">
        <v>0.5</v>
      </c>
      <c r="F47" s="20">
        <f t="shared" si="0"/>
        <v>8.7822014051522248E-4</v>
      </c>
      <c r="G47" s="20">
        <f t="shared" si="1"/>
        <v>8.7783467446964157E-4</v>
      </c>
      <c r="H47" s="15">
        <f t="shared" si="6"/>
        <v>99226.493221760102</v>
      </c>
      <c r="I47" s="15">
        <f t="shared" si="4"/>
        <v>87.104456376087867</v>
      </c>
      <c r="J47" s="15">
        <f t="shared" si="2"/>
        <v>99182.940993572061</v>
      </c>
      <c r="K47" s="15">
        <f t="shared" si="3"/>
        <v>4572468.5675284984</v>
      </c>
      <c r="L47" s="22">
        <f t="shared" si="5"/>
        <v>46.081126310788221</v>
      </c>
    </row>
    <row r="48" spans="1:12" x14ac:dyDescent="0.25">
      <c r="A48" s="18">
        <v>39</v>
      </c>
      <c r="B48" s="10">
        <v>2</v>
      </c>
      <c r="C48" s="56">
        <v>3042</v>
      </c>
      <c r="D48" s="10">
        <v>3451</v>
      </c>
      <c r="E48" s="19">
        <v>0.5</v>
      </c>
      <c r="F48" s="20">
        <f t="shared" si="0"/>
        <v>6.1604805174803631E-4</v>
      </c>
      <c r="G48" s="20">
        <f t="shared" si="1"/>
        <v>6.1585835257890688E-4</v>
      </c>
      <c r="H48" s="15">
        <f t="shared" si="6"/>
        <v>99139.388765384021</v>
      </c>
      <c r="I48" s="15">
        <f t="shared" si="4"/>
        <v>61.055820640729195</v>
      </c>
      <c r="J48" s="15">
        <f t="shared" si="2"/>
        <v>99108.860855063656</v>
      </c>
      <c r="K48" s="15">
        <f t="shared" si="3"/>
        <v>4473285.6265349267</v>
      </c>
      <c r="L48" s="22">
        <f t="shared" si="5"/>
        <v>45.12117415935532</v>
      </c>
    </row>
    <row r="49" spans="1:12" x14ac:dyDescent="0.25">
      <c r="A49" s="18">
        <v>40</v>
      </c>
      <c r="B49" s="10">
        <v>1</v>
      </c>
      <c r="C49" s="56">
        <v>3004</v>
      </c>
      <c r="D49" s="10">
        <v>3032</v>
      </c>
      <c r="E49" s="19">
        <v>0.5</v>
      </c>
      <c r="F49" s="20">
        <f t="shared" si="0"/>
        <v>3.3134526176275679E-4</v>
      </c>
      <c r="G49" s="20">
        <f t="shared" si="1"/>
        <v>3.3129037601457677E-4</v>
      </c>
      <c r="H49" s="15">
        <f t="shared" si="6"/>
        <v>99078.332944743292</v>
      </c>
      <c r="I49" s="15">
        <f t="shared" si="4"/>
        <v>32.823698176161436</v>
      </c>
      <c r="J49" s="15">
        <f t="shared" si="2"/>
        <v>99061.921095655212</v>
      </c>
      <c r="K49" s="15">
        <f t="shared" si="3"/>
        <v>4374176.7656798633</v>
      </c>
      <c r="L49" s="22">
        <f t="shared" si="5"/>
        <v>44.148671416578772</v>
      </c>
    </row>
    <row r="50" spans="1:12" x14ac:dyDescent="0.25">
      <c r="A50" s="18">
        <v>41</v>
      </c>
      <c r="B50" s="10">
        <v>2</v>
      </c>
      <c r="C50" s="56">
        <v>2835</v>
      </c>
      <c r="D50" s="10">
        <v>2980</v>
      </c>
      <c r="E50" s="19">
        <v>0.5</v>
      </c>
      <c r="F50" s="20">
        <f t="shared" si="0"/>
        <v>6.878761822871883E-4</v>
      </c>
      <c r="G50" s="20">
        <f t="shared" si="1"/>
        <v>6.8763967680935182E-4</v>
      </c>
      <c r="H50" s="15">
        <f t="shared" si="6"/>
        <v>99045.509246567133</v>
      </c>
      <c r="I50" s="15">
        <f t="shared" si="4"/>
        <v>68.107621967727084</v>
      </c>
      <c r="J50" s="15">
        <f t="shared" si="2"/>
        <v>99011.455435583266</v>
      </c>
      <c r="K50" s="15">
        <f t="shared" si="3"/>
        <v>4275114.844584208</v>
      </c>
      <c r="L50" s="22">
        <f t="shared" si="5"/>
        <v>43.163136593518814</v>
      </c>
    </row>
    <row r="51" spans="1:12" x14ac:dyDescent="0.25">
      <c r="A51" s="18">
        <v>42</v>
      </c>
      <c r="B51" s="10">
        <v>5</v>
      </c>
      <c r="C51" s="56">
        <v>2713</v>
      </c>
      <c r="D51" s="10">
        <v>2824</v>
      </c>
      <c r="E51" s="19">
        <v>0.5</v>
      </c>
      <c r="F51" s="20">
        <f t="shared" si="0"/>
        <v>1.8060321473722233E-3</v>
      </c>
      <c r="G51" s="20">
        <f t="shared" si="1"/>
        <v>1.8044027426921691E-3</v>
      </c>
      <c r="H51" s="15">
        <f t="shared" si="6"/>
        <v>98977.401624599399</v>
      </c>
      <c r="I51" s="15">
        <f t="shared" si="4"/>
        <v>178.59509495597152</v>
      </c>
      <c r="J51" s="15">
        <f t="shared" si="2"/>
        <v>98888.104077121403</v>
      </c>
      <c r="K51" s="15">
        <f t="shared" si="3"/>
        <v>4176103.3891486246</v>
      </c>
      <c r="L51" s="22">
        <f t="shared" si="5"/>
        <v>42.192493646051773</v>
      </c>
    </row>
    <row r="52" spans="1:12" x14ac:dyDescent="0.25">
      <c r="A52" s="18">
        <v>43</v>
      </c>
      <c r="B52" s="10">
        <v>4</v>
      </c>
      <c r="C52" s="56">
        <v>2558</v>
      </c>
      <c r="D52" s="10">
        <v>2705</v>
      </c>
      <c r="E52" s="19">
        <v>0.5</v>
      </c>
      <c r="F52" s="20">
        <f t="shared" si="0"/>
        <v>1.5200456013680411E-3</v>
      </c>
      <c r="G52" s="20">
        <f t="shared" si="1"/>
        <v>1.5188912094171254E-3</v>
      </c>
      <c r="H52" s="15">
        <f t="shared" si="6"/>
        <v>98798.806529643422</v>
      </c>
      <c r="I52" s="15">
        <f t="shared" si="4"/>
        <v>150.06463873877868</v>
      </c>
      <c r="J52" s="15">
        <f t="shared" si="2"/>
        <v>98723.77421027403</v>
      </c>
      <c r="K52" s="15">
        <f t="shared" si="3"/>
        <v>4077215.2850715034</v>
      </c>
      <c r="L52" s="22">
        <f t="shared" si="5"/>
        <v>41.267859686626707</v>
      </c>
    </row>
    <row r="53" spans="1:12" x14ac:dyDescent="0.25">
      <c r="A53" s="18">
        <v>44</v>
      </c>
      <c r="B53" s="10">
        <v>4</v>
      </c>
      <c r="C53" s="56">
        <v>2409</v>
      </c>
      <c r="D53" s="10">
        <v>2537</v>
      </c>
      <c r="E53" s="19">
        <v>0.5</v>
      </c>
      <c r="F53" s="20">
        <f t="shared" si="0"/>
        <v>1.6174686615446825E-3</v>
      </c>
      <c r="G53" s="20">
        <f t="shared" si="1"/>
        <v>1.6161616161616162E-3</v>
      </c>
      <c r="H53" s="15">
        <f t="shared" si="6"/>
        <v>98648.741890904639</v>
      </c>
      <c r="I53" s="15">
        <f t="shared" si="4"/>
        <v>159.43231012671455</v>
      </c>
      <c r="J53" s="15">
        <f t="shared" si="2"/>
        <v>98569.025735841293</v>
      </c>
      <c r="K53" s="15">
        <f t="shared" si="3"/>
        <v>3978491.5108612292</v>
      </c>
      <c r="L53" s="22">
        <f t="shared" si="5"/>
        <v>40.329875826100562</v>
      </c>
    </row>
    <row r="54" spans="1:12" x14ac:dyDescent="0.25">
      <c r="A54" s="18">
        <v>45</v>
      </c>
      <c r="B54" s="10">
        <v>3</v>
      </c>
      <c r="C54" s="56">
        <v>2376</v>
      </c>
      <c r="D54" s="10">
        <v>2408</v>
      </c>
      <c r="E54" s="19">
        <v>0.5</v>
      </c>
      <c r="F54" s="20">
        <f t="shared" si="0"/>
        <v>1.254180602006689E-3</v>
      </c>
      <c r="G54" s="20">
        <f t="shared" si="1"/>
        <v>1.2533946104031754E-3</v>
      </c>
      <c r="H54" s="15">
        <f t="shared" si="6"/>
        <v>98489.309580777932</v>
      </c>
      <c r="I54" s="15">
        <f t="shared" si="4"/>
        <v>123.44596981087689</v>
      </c>
      <c r="J54" s="15">
        <f t="shared" si="2"/>
        <v>98427.58659587249</v>
      </c>
      <c r="K54" s="15">
        <f t="shared" si="3"/>
        <v>3879922.485125388</v>
      </c>
      <c r="L54" s="22">
        <f t="shared" si="5"/>
        <v>39.394351545770498</v>
      </c>
    </row>
    <row r="55" spans="1:12" x14ac:dyDescent="0.25">
      <c r="A55" s="18">
        <v>46</v>
      </c>
      <c r="B55" s="10">
        <v>3</v>
      </c>
      <c r="C55" s="56">
        <v>2324</v>
      </c>
      <c r="D55" s="10">
        <v>2371</v>
      </c>
      <c r="E55" s="19">
        <v>0.5</v>
      </c>
      <c r="F55" s="20">
        <f t="shared" si="0"/>
        <v>1.2779552715654952E-3</v>
      </c>
      <c r="G55" s="20">
        <f t="shared" si="1"/>
        <v>1.277139208173691E-3</v>
      </c>
      <c r="H55" s="15">
        <f t="shared" si="6"/>
        <v>98365.863610967048</v>
      </c>
      <c r="I55" s="15">
        <f t="shared" si="4"/>
        <v>125.62690116343174</v>
      </c>
      <c r="J55" s="15">
        <f t="shared" si="2"/>
        <v>98303.050160385334</v>
      </c>
      <c r="K55" s="15">
        <f t="shared" si="3"/>
        <v>3781494.8985295156</v>
      </c>
      <c r="L55" s="22">
        <f t="shared" si="5"/>
        <v>38.443162696005729</v>
      </c>
    </row>
    <row r="56" spans="1:12" x14ac:dyDescent="0.25">
      <c r="A56" s="18">
        <v>47</v>
      </c>
      <c r="B56" s="10">
        <v>5</v>
      </c>
      <c r="C56" s="56">
        <v>2189</v>
      </c>
      <c r="D56" s="10">
        <v>2326</v>
      </c>
      <c r="E56" s="19">
        <v>0.5</v>
      </c>
      <c r="F56" s="20">
        <f t="shared" si="0"/>
        <v>2.2148394241417496E-3</v>
      </c>
      <c r="G56" s="20">
        <f t="shared" si="1"/>
        <v>2.2123893805309734E-3</v>
      </c>
      <c r="H56" s="15">
        <f t="shared" si="6"/>
        <v>98240.236709803619</v>
      </c>
      <c r="I56" s="15">
        <f t="shared" si="4"/>
        <v>217.34565643761863</v>
      </c>
      <c r="J56" s="15">
        <f t="shared" si="2"/>
        <v>98131.563881584807</v>
      </c>
      <c r="K56" s="15">
        <f t="shared" si="3"/>
        <v>3683191.8483691304</v>
      </c>
      <c r="L56" s="22">
        <f t="shared" si="5"/>
        <v>37.491683364414939</v>
      </c>
    </row>
    <row r="57" spans="1:12" x14ac:dyDescent="0.25">
      <c r="A57" s="18">
        <v>48</v>
      </c>
      <c r="B57" s="10">
        <v>6</v>
      </c>
      <c r="C57" s="56">
        <v>2191</v>
      </c>
      <c r="D57" s="10">
        <v>2210</v>
      </c>
      <c r="E57" s="19">
        <v>0.5</v>
      </c>
      <c r="F57" s="20">
        <f t="shared" si="0"/>
        <v>2.7266530334014998E-3</v>
      </c>
      <c r="G57" s="20">
        <f t="shared" si="1"/>
        <v>2.722940776038121E-3</v>
      </c>
      <c r="H57" s="15">
        <f t="shared" si="6"/>
        <v>98022.891053365995</v>
      </c>
      <c r="I57" s="15">
        <f t="shared" si="4"/>
        <v>266.91052703435258</v>
      </c>
      <c r="J57" s="15">
        <f t="shared" si="2"/>
        <v>97889.435789848809</v>
      </c>
      <c r="K57" s="15">
        <f t="shared" si="3"/>
        <v>3585060.2844875455</v>
      </c>
      <c r="L57" s="22">
        <f t="shared" si="5"/>
        <v>36.573704835289476</v>
      </c>
    </row>
    <row r="58" spans="1:12" x14ac:dyDescent="0.25">
      <c r="A58" s="18">
        <v>49</v>
      </c>
      <c r="B58" s="10">
        <v>2</v>
      </c>
      <c r="C58" s="56">
        <v>2176</v>
      </c>
      <c r="D58" s="10">
        <v>2206</v>
      </c>
      <c r="E58" s="19">
        <v>0.5</v>
      </c>
      <c r="F58" s="20">
        <f t="shared" si="0"/>
        <v>9.1282519397535371E-4</v>
      </c>
      <c r="G58" s="20">
        <f t="shared" si="1"/>
        <v>9.1240875912408756E-4</v>
      </c>
      <c r="H58" s="15">
        <f t="shared" si="6"/>
        <v>97755.980526331638</v>
      </c>
      <c r="I58" s="15">
        <f t="shared" si="4"/>
        <v>89.193412888988718</v>
      </c>
      <c r="J58" s="15">
        <f t="shared" si="2"/>
        <v>97711.383819887153</v>
      </c>
      <c r="K58" s="15">
        <f t="shared" si="3"/>
        <v>3487170.8486976968</v>
      </c>
      <c r="L58" s="22">
        <f t="shared" si="5"/>
        <v>35.672199592518936</v>
      </c>
    </row>
    <row r="59" spans="1:12" x14ac:dyDescent="0.25">
      <c r="A59" s="18">
        <v>50</v>
      </c>
      <c r="B59" s="10">
        <v>5</v>
      </c>
      <c r="C59" s="56">
        <v>2083</v>
      </c>
      <c r="D59" s="10">
        <v>2171</v>
      </c>
      <c r="E59" s="19">
        <v>0.5</v>
      </c>
      <c r="F59" s="20">
        <f t="shared" si="0"/>
        <v>2.3507287259050304E-3</v>
      </c>
      <c r="G59" s="20">
        <f t="shared" si="1"/>
        <v>2.3479690068091098E-3</v>
      </c>
      <c r="H59" s="15">
        <f t="shared" si="6"/>
        <v>97666.787113442653</v>
      </c>
      <c r="I59" s="15">
        <f t="shared" si="4"/>
        <v>229.3185891369867</v>
      </c>
      <c r="J59" s="15">
        <f t="shared" si="2"/>
        <v>97552.127818874171</v>
      </c>
      <c r="K59" s="15">
        <f t="shared" si="3"/>
        <v>3389459.4648778099</v>
      </c>
      <c r="L59" s="22">
        <f t="shared" si="5"/>
        <v>34.704320322740415</v>
      </c>
    </row>
    <row r="60" spans="1:12" x14ac:dyDescent="0.25">
      <c r="A60" s="18">
        <v>51</v>
      </c>
      <c r="B60" s="10">
        <v>3</v>
      </c>
      <c r="C60" s="56">
        <v>2018</v>
      </c>
      <c r="D60" s="10">
        <v>2078</v>
      </c>
      <c r="E60" s="19">
        <v>0.5</v>
      </c>
      <c r="F60" s="20">
        <f t="shared" si="0"/>
        <v>1.46484375E-3</v>
      </c>
      <c r="G60" s="20">
        <f t="shared" si="1"/>
        <v>1.463771651622347E-3</v>
      </c>
      <c r="H60" s="15">
        <f t="shared" si="6"/>
        <v>97437.468524305674</v>
      </c>
      <c r="I60" s="15">
        <f t="shared" si="4"/>
        <v>142.62620423172336</v>
      </c>
      <c r="J60" s="15">
        <f t="shared" si="2"/>
        <v>97366.155422189811</v>
      </c>
      <c r="K60" s="15">
        <f t="shared" si="3"/>
        <v>3291907.3370589358</v>
      </c>
      <c r="L60" s="22">
        <f t="shared" si="5"/>
        <v>33.784820017545641</v>
      </c>
    </row>
    <row r="61" spans="1:12" x14ac:dyDescent="0.25">
      <c r="A61" s="18">
        <v>52</v>
      </c>
      <c r="B61" s="10">
        <v>6</v>
      </c>
      <c r="C61" s="56">
        <v>2010</v>
      </c>
      <c r="D61" s="10">
        <v>1990</v>
      </c>
      <c r="E61" s="19">
        <v>0.5</v>
      </c>
      <c r="F61" s="20">
        <f t="shared" si="0"/>
        <v>3.0000000000000001E-3</v>
      </c>
      <c r="G61" s="20">
        <f t="shared" si="1"/>
        <v>2.9955067398901645E-3</v>
      </c>
      <c r="H61" s="15">
        <f t="shared" si="6"/>
        <v>97294.842320073949</v>
      </c>
      <c r="I61" s="15">
        <f t="shared" si="4"/>
        <v>291.44735592633231</v>
      </c>
      <c r="J61" s="15">
        <f t="shared" si="2"/>
        <v>97149.118642110785</v>
      </c>
      <c r="K61" s="15">
        <f t="shared" si="3"/>
        <v>3194541.181636746</v>
      </c>
      <c r="L61" s="22">
        <f t="shared" si="5"/>
        <v>32.833612815030442</v>
      </c>
    </row>
    <row r="62" spans="1:12" x14ac:dyDescent="0.25">
      <c r="A62" s="18">
        <v>53</v>
      </c>
      <c r="B62" s="10">
        <v>4</v>
      </c>
      <c r="C62" s="56">
        <v>1889</v>
      </c>
      <c r="D62" s="10">
        <v>1997</v>
      </c>
      <c r="E62" s="19">
        <v>0.5</v>
      </c>
      <c r="F62" s="20">
        <f t="shared" si="0"/>
        <v>2.0586721564590841E-3</v>
      </c>
      <c r="G62" s="20">
        <f t="shared" si="1"/>
        <v>2.056555269922879E-3</v>
      </c>
      <c r="H62" s="15">
        <f t="shared" si="6"/>
        <v>97003.394964147621</v>
      </c>
      <c r="I62" s="15">
        <f t="shared" si="4"/>
        <v>199.49284311392825</v>
      </c>
      <c r="J62" s="15">
        <f t="shared" si="2"/>
        <v>96903.648542590658</v>
      </c>
      <c r="K62" s="15">
        <f t="shared" si="3"/>
        <v>3097392.0629946352</v>
      </c>
      <c r="L62" s="22">
        <f t="shared" si="5"/>
        <v>31.930759373312952</v>
      </c>
    </row>
    <row r="63" spans="1:12" x14ac:dyDescent="0.25">
      <c r="A63" s="18">
        <v>54</v>
      </c>
      <c r="B63" s="10">
        <v>7</v>
      </c>
      <c r="C63" s="56">
        <v>1848</v>
      </c>
      <c r="D63" s="10">
        <v>1886</v>
      </c>
      <c r="E63" s="19">
        <v>0.5</v>
      </c>
      <c r="F63" s="20">
        <f t="shared" si="0"/>
        <v>3.7493304767005891E-3</v>
      </c>
      <c r="G63" s="20">
        <f t="shared" si="1"/>
        <v>3.7423148890670943E-3</v>
      </c>
      <c r="H63" s="15">
        <f t="shared" si="6"/>
        <v>96803.902121033694</v>
      </c>
      <c r="I63" s="15">
        <f t="shared" si="4"/>
        <v>362.27068422733805</v>
      </c>
      <c r="J63" s="15">
        <f t="shared" si="2"/>
        <v>96622.766778920035</v>
      </c>
      <c r="K63" s="15">
        <f t="shared" si="3"/>
        <v>3000488.4144520448</v>
      </c>
      <c r="L63" s="22">
        <f t="shared" si="5"/>
        <v>30.995531674958112</v>
      </c>
    </row>
    <row r="64" spans="1:12" x14ac:dyDescent="0.25">
      <c r="A64" s="18">
        <v>55</v>
      </c>
      <c r="B64" s="10">
        <v>6</v>
      </c>
      <c r="C64" s="56">
        <v>1710</v>
      </c>
      <c r="D64" s="10">
        <v>1841</v>
      </c>
      <c r="E64" s="19">
        <v>0.5</v>
      </c>
      <c r="F64" s="20">
        <f t="shared" si="0"/>
        <v>3.3793297662630243E-3</v>
      </c>
      <c r="G64" s="20">
        <f t="shared" si="1"/>
        <v>3.3736294630306437E-3</v>
      </c>
      <c r="H64" s="15">
        <f t="shared" si="6"/>
        <v>96441.631436806361</v>
      </c>
      <c r="I64" s="15">
        <f t="shared" si="4"/>
        <v>325.35832927795229</v>
      </c>
      <c r="J64" s="15">
        <f t="shared" si="2"/>
        <v>96278.952272167386</v>
      </c>
      <c r="K64" s="15">
        <f t="shared" si="3"/>
        <v>2903865.6476731249</v>
      </c>
      <c r="L64" s="22">
        <f t="shared" si="5"/>
        <v>30.110084248998739</v>
      </c>
    </row>
    <row r="65" spans="1:12" x14ac:dyDescent="0.25">
      <c r="A65" s="18">
        <v>56</v>
      </c>
      <c r="B65" s="10">
        <v>6</v>
      </c>
      <c r="C65" s="56">
        <v>1917</v>
      </c>
      <c r="D65" s="10">
        <v>1702</v>
      </c>
      <c r="E65" s="19">
        <v>0.5</v>
      </c>
      <c r="F65" s="20">
        <f t="shared" si="0"/>
        <v>3.3158331030671458E-3</v>
      </c>
      <c r="G65" s="20">
        <f t="shared" si="1"/>
        <v>3.3103448275862068E-3</v>
      </c>
      <c r="H65" s="15">
        <f t="shared" si="6"/>
        <v>96116.27310752841</v>
      </c>
      <c r="I65" s="15">
        <f t="shared" si="4"/>
        <v>318.1780075283699</v>
      </c>
      <c r="J65" s="15">
        <f t="shared" si="2"/>
        <v>95957.184103764215</v>
      </c>
      <c r="K65" s="15">
        <f t="shared" si="3"/>
        <v>2807586.6954009575</v>
      </c>
      <c r="L65" s="22">
        <f t="shared" si="5"/>
        <v>29.210315845892389</v>
      </c>
    </row>
    <row r="66" spans="1:12" x14ac:dyDescent="0.25">
      <c r="A66" s="18">
        <v>57</v>
      </c>
      <c r="B66" s="10">
        <v>11</v>
      </c>
      <c r="C66" s="56">
        <v>1894</v>
      </c>
      <c r="D66" s="10">
        <v>1899</v>
      </c>
      <c r="E66" s="19">
        <v>0.5</v>
      </c>
      <c r="F66" s="20">
        <f t="shared" si="0"/>
        <v>5.8001581861323488E-3</v>
      </c>
      <c r="G66" s="20">
        <f t="shared" si="1"/>
        <v>5.7833859095688745E-3</v>
      </c>
      <c r="H66" s="15">
        <f t="shared" si="6"/>
        <v>95798.095100000035</v>
      </c>
      <c r="I66" s="15">
        <f t="shared" si="4"/>
        <v>554.03735336487921</v>
      </c>
      <c r="J66" s="15">
        <f t="shared" si="2"/>
        <v>95521.076423317587</v>
      </c>
      <c r="K66" s="15">
        <f t="shared" si="3"/>
        <v>2711629.5112971934</v>
      </c>
      <c r="L66" s="22">
        <f t="shared" si="5"/>
        <v>28.305672555040108</v>
      </c>
    </row>
    <row r="67" spans="1:12" x14ac:dyDescent="0.25">
      <c r="A67" s="18">
        <v>58</v>
      </c>
      <c r="B67" s="10">
        <v>7</v>
      </c>
      <c r="C67" s="56">
        <v>1984</v>
      </c>
      <c r="D67" s="10">
        <v>1880</v>
      </c>
      <c r="E67" s="19">
        <v>0.5</v>
      </c>
      <c r="F67" s="20">
        <f t="shared" si="0"/>
        <v>3.6231884057971015E-3</v>
      </c>
      <c r="G67" s="20">
        <f t="shared" si="1"/>
        <v>3.6166365280289334E-3</v>
      </c>
      <c r="H67" s="15">
        <f t="shared" si="6"/>
        <v>95244.057746635153</v>
      </c>
      <c r="I67" s="15">
        <f t="shared" si="4"/>
        <v>344.46313832417781</v>
      </c>
      <c r="J67" s="15">
        <f t="shared" si="2"/>
        <v>95071.826177473064</v>
      </c>
      <c r="K67" s="15">
        <f t="shared" si="3"/>
        <v>2616108.4348738757</v>
      </c>
      <c r="L67" s="22">
        <f t="shared" si="5"/>
        <v>27.46741893161623</v>
      </c>
    </row>
    <row r="68" spans="1:12" x14ac:dyDescent="0.25">
      <c r="A68" s="18">
        <v>59</v>
      </c>
      <c r="B68" s="10">
        <v>10</v>
      </c>
      <c r="C68" s="56">
        <v>1952</v>
      </c>
      <c r="D68" s="10">
        <v>1957</v>
      </c>
      <c r="E68" s="19">
        <v>0.5</v>
      </c>
      <c r="F68" s="20">
        <f t="shared" si="0"/>
        <v>5.1163980557687389E-3</v>
      </c>
      <c r="G68" s="20">
        <f t="shared" si="1"/>
        <v>5.1033426894615966E-3</v>
      </c>
      <c r="H68" s="15">
        <f t="shared" si="6"/>
        <v>94899.594608310974</v>
      </c>
      <c r="I68" s="15">
        <f t="shared" si="4"/>
        <v>484.30515237719294</v>
      </c>
      <c r="J68" s="15">
        <f t="shared" si="2"/>
        <v>94657.442032122388</v>
      </c>
      <c r="K68" s="15">
        <f t="shared" si="3"/>
        <v>2521036.6086964025</v>
      </c>
      <c r="L68" s="22">
        <f t="shared" si="5"/>
        <v>26.565304299789062</v>
      </c>
    </row>
    <row r="69" spans="1:12" x14ac:dyDescent="0.25">
      <c r="A69" s="18">
        <v>60</v>
      </c>
      <c r="B69" s="10">
        <v>15</v>
      </c>
      <c r="C69" s="56">
        <v>2292</v>
      </c>
      <c r="D69" s="10">
        <v>1933</v>
      </c>
      <c r="E69" s="19">
        <v>0.5</v>
      </c>
      <c r="F69" s="20">
        <f t="shared" si="0"/>
        <v>7.100591715976331E-3</v>
      </c>
      <c r="G69" s="20">
        <f t="shared" si="1"/>
        <v>7.0754716981132068E-3</v>
      </c>
      <c r="H69" s="15">
        <f t="shared" si="6"/>
        <v>94415.289455933787</v>
      </c>
      <c r="I69" s="15">
        <f t="shared" si="4"/>
        <v>668.03270841462574</v>
      </c>
      <c r="J69" s="15">
        <f t="shared" si="2"/>
        <v>94081.273101726474</v>
      </c>
      <c r="K69" s="15">
        <f t="shared" si="3"/>
        <v>2426379.16666428</v>
      </c>
      <c r="L69" s="22">
        <f t="shared" si="5"/>
        <v>25.699006809662304</v>
      </c>
    </row>
    <row r="70" spans="1:12" x14ac:dyDescent="0.25">
      <c r="A70" s="18">
        <v>61</v>
      </c>
      <c r="B70" s="10">
        <v>7</v>
      </c>
      <c r="C70" s="56">
        <v>2612</v>
      </c>
      <c r="D70" s="10">
        <v>2260</v>
      </c>
      <c r="E70" s="19">
        <v>0.5</v>
      </c>
      <c r="F70" s="20">
        <f t="shared" si="0"/>
        <v>2.8735632183908046E-3</v>
      </c>
      <c r="G70" s="20">
        <f t="shared" si="1"/>
        <v>2.8694404591104736E-3</v>
      </c>
      <c r="H70" s="15">
        <f t="shared" si="6"/>
        <v>93747.256747519161</v>
      </c>
      <c r="I70" s="15">
        <f t="shared" si="4"/>
        <v>269.0021714419488</v>
      </c>
      <c r="J70" s="15">
        <f t="shared" si="2"/>
        <v>93612.75566179819</v>
      </c>
      <c r="K70" s="15">
        <f t="shared" si="3"/>
        <v>2332297.8935625535</v>
      </c>
      <c r="L70" s="22">
        <f t="shared" si="5"/>
        <v>24.878572178852298</v>
      </c>
    </row>
    <row r="71" spans="1:12" x14ac:dyDescent="0.25">
      <c r="A71" s="18">
        <v>62</v>
      </c>
      <c r="B71" s="10">
        <v>15</v>
      </c>
      <c r="C71" s="56">
        <v>2444</v>
      </c>
      <c r="D71" s="10">
        <v>2602</v>
      </c>
      <c r="E71" s="19">
        <v>0.5</v>
      </c>
      <c r="F71" s="20">
        <f t="shared" si="0"/>
        <v>5.945303210463734E-3</v>
      </c>
      <c r="G71" s="20">
        <f t="shared" si="1"/>
        <v>5.9276822762299938E-3</v>
      </c>
      <c r="H71" s="15">
        <f t="shared" si="6"/>
        <v>93478.254576077219</v>
      </c>
      <c r="I71" s="15">
        <f t="shared" si="4"/>
        <v>554.10939286352823</v>
      </c>
      <c r="J71" s="15">
        <f t="shared" si="2"/>
        <v>93201.199879645457</v>
      </c>
      <c r="K71" s="15">
        <f t="shared" si="3"/>
        <v>2238685.1379007553</v>
      </c>
      <c r="L71" s="22">
        <f t="shared" si="5"/>
        <v>23.948726343395755</v>
      </c>
    </row>
    <row r="72" spans="1:12" x14ac:dyDescent="0.25">
      <c r="A72" s="18">
        <v>63</v>
      </c>
      <c r="B72" s="10">
        <v>10</v>
      </c>
      <c r="C72" s="56">
        <v>2288</v>
      </c>
      <c r="D72" s="10">
        <v>2408</v>
      </c>
      <c r="E72" s="19">
        <v>0.5</v>
      </c>
      <c r="F72" s="20">
        <f t="shared" si="0"/>
        <v>4.2589437819420782E-3</v>
      </c>
      <c r="G72" s="20">
        <f t="shared" si="1"/>
        <v>4.2498937526561833E-3</v>
      </c>
      <c r="H72" s="15">
        <f t="shared" si="6"/>
        <v>92924.145183213695</v>
      </c>
      <c r="I72" s="15">
        <f t="shared" si="4"/>
        <v>394.91774408505603</v>
      </c>
      <c r="J72" s="15">
        <f t="shared" si="2"/>
        <v>92726.686311171157</v>
      </c>
      <c r="K72" s="15">
        <f t="shared" si="3"/>
        <v>2145483.9380211099</v>
      </c>
      <c r="L72" s="22">
        <f t="shared" si="5"/>
        <v>23.088551783726082</v>
      </c>
    </row>
    <row r="73" spans="1:12" x14ac:dyDescent="0.25">
      <c r="A73" s="18">
        <v>64</v>
      </c>
      <c r="B73" s="10">
        <v>16</v>
      </c>
      <c r="C73" s="56">
        <v>2441</v>
      </c>
      <c r="D73" s="10">
        <v>2255</v>
      </c>
      <c r="E73" s="19">
        <v>0.5</v>
      </c>
      <c r="F73" s="20">
        <f t="shared" ref="F73:F109" si="7">B73/((C73+D73)/2)</f>
        <v>6.8143100511073255E-3</v>
      </c>
      <c r="G73" s="20">
        <f t="shared" ref="G73:G108" si="8">F73/((1+(1-E73)*F73))</f>
        <v>6.7911714770797962E-3</v>
      </c>
      <c r="H73" s="15">
        <f t="shared" si="6"/>
        <v>92529.227439128634</v>
      </c>
      <c r="I73" s="15">
        <f t="shared" si="4"/>
        <v>628.38185018083959</v>
      </c>
      <c r="J73" s="15">
        <f t="shared" ref="J73:J108" si="9">H74+I73*E73</f>
        <v>92215.036514038205</v>
      </c>
      <c r="K73" s="15">
        <f t="shared" ref="K73:K97" si="10">K74+J73</f>
        <v>2052757.2517099387</v>
      </c>
      <c r="L73" s="22">
        <f t="shared" si="5"/>
        <v>22.18496045544493</v>
      </c>
    </row>
    <row r="74" spans="1:12" x14ac:dyDescent="0.25">
      <c r="A74" s="18">
        <v>65</v>
      </c>
      <c r="B74" s="10">
        <v>14</v>
      </c>
      <c r="C74" s="56">
        <v>2304</v>
      </c>
      <c r="D74" s="10">
        <v>2415</v>
      </c>
      <c r="E74" s="19">
        <v>0.5</v>
      </c>
      <c r="F74" s="20">
        <f t="shared" si="7"/>
        <v>5.9334604789150246E-3</v>
      </c>
      <c r="G74" s="20">
        <f t="shared" si="8"/>
        <v>5.9159095710965559E-3</v>
      </c>
      <c r="H74" s="15">
        <f t="shared" si="6"/>
        <v>91900.845588947792</v>
      </c>
      <c r="I74" s="15">
        <f t="shared" ref="I74:I108" si="11">H74*G74</f>
        <v>543.67709201152297</v>
      </c>
      <c r="J74" s="15">
        <f t="shared" si="9"/>
        <v>91629.00704294203</v>
      </c>
      <c r="K74" s="15">
        <f t="shared" si="10"/>
        <v>1960542.2151959005</v>
      </c>
      <c r="L74" s="22">
        <f t="shared" ref="L74:L108" si="12">K74/H74</f>
        <v>21.333233689328317</v>
      </c>
    </row>
    <row r="75" spans="1:12" x14ac:dyDescent="0.25">
      <c r="A75" s="18">
        <v>66</v>
      </c>
      <c r="B75" s="10">
        <v>26</v>
      </c>
      <c r="C75" s="56">
        <v>2173</v>
      </c>
      <c r="D75" s="10">
        <v>2252</v>
      </c>
      <c r="E75" s="19">
        <v>0.5</v>
      </c>
      <c r="F75" s="20">
        <f t="shared" si="7"/>
        <v>1.175141242937853E-2</v>
      </c>
      <c r="G75" s="20">
        <f t="shared" si="8"/>
        <v>1.1682767917321949E-2</v>
      </c>
      <c r="H75" s="15">
        <f t="shared" ref="H75:H108" si="13">H74-I74</f>
        <v>91357.168496936269</v>
      </c>
      <c r="I75" s="15">
        <f t="shared" si="11"/>
        <v>1067.3045971333825</v>
      </c>
      <c r="J75" s="15">
        <f t="shared" si="9"/>
        <v>90823.516198369587</v>
      </c>
      <c r="K75" s="15">
        <f t="shared" si="10"/>
        <v>1868913.2081529584</v>
      </c>
      <c r="L75" s="22">
        <f t="shared" si="12"/>
        <v>20.457214676214861</v>
      </c>
    </row>
    <row r="76" spans="1:12" x14ac:dyDescent="0.25">
      <c r="A76" s="18">
        <v>67</v>
      </c>
      <c r="B76" s="10">
        <v>18</v>
      </c>
      <c r="C76" s="56">
        <v>1687</v>
      </c>
      <c r="D76" s="10">
        <v>2149</v>
      </c>
      <c r="E76" s="19">
        <v>0.5</v>
      </c>
      <c r="F76" s="20">
        <f t="shared" si="7"/>
        <v>9.384775808133473E-3</v>
      </c>
      <c r="G76" s="20">
        <f t="shared" si="8"/>
        <v>9.3409444732745206E-3</v>
      </c>
      <c r="H76" s="15">
        <f t="shared" si="13"/>
        <v>90289.863899802891</v>
      </c>
      <c r="I76" s="15">
        <f t="shared" si="11"/>
        <v>843.39260518757249</v>
      </c>
      <c r="J76" s="15">
        <f t="shared" si="9"/>
        <v>89868.167597209103</v>
      </c>
      <c r="K76" s="15">
        <f t="shared" si="10"/>
        <v>1778089.6919545888</v>
      </c>
      <c r="L76" s="22">
        <f t="shared" si="12"/>
        <v>19.693126284117373</v>
      </c>
    </row>
    <row r="77" spans="1:12" x14ac:dyDescent="0.25">
      <c r="A77" s="18">
        <v>68</v>
      </c>
      <c r="B77" s="10">
        <v>12</v>
      </c>
      <c r="C77" s="56">
        <v>1349</v>
      </c>
      <c r="D77" s="10">
        <v>1665</v>
      </c>
      <c r="E77" s="19">
        <v>0.5</v>
      </c>
      <c r="F77" s="20">
        <f t="shared" si="7"/>
        <v>7.9628400796284016E-3</v>
      </c>
      <c r="G77" s="20">
        <f t="shared" si="8"/>
        <v>7.9312623925974889E-3</v>
      </c>
      <c r="H77" s="15">
        <f t="shared" si="13"/>
        <v>89446.471294615316</v>
      </c>
      <c r="I77" s="15">
        <f t="shared" si="11"/>
        <v>709.4234339295333</v>
      </c>
      <c r="J77" s="15">
        <f t="shared" si="9"/>
        <v>89091.759577650548</v>
      </c>
      <c r="K77" s="15">
        <f t="shared" si="10"/>
        <v>1688221.5243573796</v>
      </c>
      <c r="L77" s="22">
        <f t="shared" si="12"/>
        <v>18.874098663957142</v>
      </c>
    </row>
    <row r="78" spans="1:12" x14ac:dyDescent="0.25">
      <c r="A78" s="18">
        <v>69</v>
      </c>
      <c r="B78" s="10">
        <v>19</v>
      </c>
      <c r="C78" s="56">
        <v>1731</v>
      </c>
      <c r="D78" s="10">
        <v>1334</v>
      </c>
      <c r="E78" s="19">
        <v>0.5</v>
      </c>
      <c r="F78" s="20">
        <f t="shared" si="7"/>
        <v>1.2398042414355628E-2</v>
      </c>
      <c r="G78" s="20">
        <f t="shared" si="8"/>
        <v>1.232166018158236E-2</v>
      </c>
      <c r="H78" s="15">
        <f t="shared" si="13"/>
        <v>88737.04786068578</v>
      </c>
      <c r="I78" s="15">
        <f t="shared" si="11"/>
        <v>1093.3877492561801</v>
      </c>
      <c r="J78" s="15">
        <f t="shared" si="9"/>
        <v>88190.3539860577</v>
      </c>
      <c r="K78" s="15">
        <f t="shared" si="10"/>
        <v>1599129.7647797291</v>
      </c>
      <c r="L78" s="22">
        <f t="shared" si="12"/>
        <v>18.020993523362527</v>
      </c>
    </row>
    <row r="79" spans="1:12" x14ac:dyDescent="0.25">
      <c r="A79" s="18">
        <v>70</v>
      </c>
      <c r="B79" s="10">
        <v>19</v>
      </c>
      <c r="C79" s="56">
        <v>989</v>
      </c>
      <c r="D79" s="10">
        <v>1689</v>
      </c>
      <c r="E79" s="19">
        <v>0.5</v>
      </c>
      <c r="F79" s="20">
        <f t="shared" si="7"/>
        <v>1.4189693801344288E-2</v>
      </c>
      <c r="G79" s="20">
        <f t="shared" si="8"/>
        <v>1.4089729328883945E-2</v>
      </c>
      <c r="H79" s="15">
        <f t="shared" si="13"/>
        <v>87643.660111429606</v>
      </c>
      <c r="I79" s="15">
        <f t="shared" si="11"/>
        <v>1234.8754483627456</v>
      </c>
      <c r="J79" s="15">
        <f t="shared" si="9"/>
        <v>87026.222387248243</v>
      </c>
      <c r="K79" s="15">
        <f t="shared" si="10"/>
        <v>1510939.4107936714</v>
      </c>
      <c r="L79" s="22">
        <f t="shared" si="12"/>
        <v>17.239574532518066</v>
      </c>
    </row>
    <row r="80" spans="1:12" x14ac:dyDescent="0.25">
      <c r="A80" s="18">
        <v>71</v>
      </c>
      <c r="B80" s="10">
        <v>15</v>
      </c>
      <c r="C80" s="56">
        <v>1112</v>
      </c>
      <c r="D80" s="10">
        <v>970</v>
      </c>
      <c r="E80" s="19">
        <v>0.5</v>
      </c>
      <c r="F80" s="20">
        <f t="shared" si="7"/>
        <v>1.4409221902017291E-2</v>
      </c>
      <c r="G80" s="20">
        <f t="shared" si="8"/>
        <v>1.4306151645207439E-2</v>
      </c>
      <c r="H80" s="15">
        <f t="shared" si="13"/>
        <v>86408.784663066865</v>
      </c>
      <c r="I80" s="15">
        <f t="shared" si="11"/>
        <v>1236.1771768679093</v>
      </c>
      <c r="J80" s="15">
        <f t="shared" si="9"/>
        <v>85790.696074632913</v>
      </c>
      <c r="K80" s="15">
        <f t="shared" si="10"/>
        <v>1423913.1884064232</v>
      </c>
      <c r="L80" s="22">
        <f t="shared" si="12"/>
        <v>16.478801246408885</v>
      </c>
    </row>
    <row r="81" spans="1:12" x14ac:dyDescent="0.25">
      <c r="A81" s="18">
        <v>72</v>
      </c>
      <c r="B81" s="10">
        <v>23</v>
      </c>
      <c r="C81" s="56">
        <v>1192</v>
      </c>
      <c r="D81" s="10">
        <v>1094</v>
      </c>
      <c r="E81" s="19">
        <v>0.5</v>
      </c>
      <c r="F81" s="20">
        <f t="shared" si="7"/>
        <v>2.0122484689413824E-2</v>
      </c>
      <c r="G81" s="20">
        <f t="shared" si="8"/>
        <v>1.992204417496752E-2</v>
      </c>
      <c r="H81" s="15">
        <f t="shared" si="13"/>
        <v>85172.607486198962</v>
      </c>
      <c r="I81" s="15">
        <f t="shared" si="11"/>
        <v>1696.812448837225</v>
      </c>
      <c r="J81" s="15">
        <f t="shared" si="9"/>
        <v>84324.201261780341</v>
      </c>
      <c r="K81" s="15">
        <f t="shared" si="10"/>
        <v>1338122.4923317903</v>
      </c>
      <c r="L81" s="22">
        <f t="shared" si="12"/>
        <v>15.710714181770406</v>
      </c>
    </row>
    <row r="82" spans="1:12" x14ac:dyDescent="0.25">
      <c r="A82" s="18">
        <v>73</v>
      </c>
      <c r="B82" s="10">
        <v>20</v>
      </c>
      <c r="C82" s="56">
        <v>1117</v>
      </c>
      <c r="D82" s="10">
        <v>1168</v>
      </c>
      <c r="E82" s="19">
        <v>0.5</v>
      </c>
      <c r="F82" s="20">
        <f t="shared" si="7"/>
        <v>1.7505470459518599E-2</v>
      </c>
      <c r="G82" s="20">
        <f t="shared" si="8"/>
        <v>1.7353579175704986E-2</v>
      </c>
      <c r="H82" s="15">
        <f t="shared" si="13"/>
        <v>83475.795037361735</v>
      </c>
      <c r="I82" s="15">
        <f t="shared" si="11"/>
        <v>1448.6038184357783</v>
      </c>
      <c r="J82" s="15">
        <f t="shared" si="9"/>
        <v>82751.493128143848</v>
      </c>
      <c r="K82" s="15">
        <f t="shared" si="10"/>
        <v>1253798.2910700098</v>
      </c>
      <c r="L82" s="22">
        <f t="shared" si="12"/>
        <v>15.019902362221769</v>
      </c>
    </row>
    <row r="83" spans="1:12" x14ac:dyDescent="0.25">
      <c r="A83" s="18">
        <v>74</v>
      </c>
      <c r="B83" s="10">
        <v>15</v>
      </c>
      <c r="C83" s="56">
        <v>1041</v>
      </c>
      <c r="D83" s="10">
        <v>1096</v>
      </c>
      <c r="E83" s="19">
        <v>0.5</v>
      </c>
      <c r="F83" s="20">
        <f t="shared" si="7"/>
        <v>1.4038371548900327E-2</v>
      </c>
      <c r="G83" s="20">
        <f t="shared" si="8"/>
        <v>1.3940520446096654E-2</v>
      </c>
      <c r="H83" s="15">
        <f t="shared" si="13"/>
        <v>82027.19121892596</v>
      </c>
      <c r="I83" s="15">
        <f t="shared" si="11"/>
        <v>1143.5017363233173</v>
      </c>
      <c r="J83" s="15">
        <f t="shared" si="9"/>
        <v>81455.4403507643</v>
      </c>
      <c r="K83" s="15">
        <f t="shared" si="10"/>
        <v>1171046.7979418659</v>
      </c>
      <c r="L83" s="22">
        <f t="shared" si="12"/>
        <v>14.276324478993896</v>
      </c>
    </row>
    <row r="84" spans="1:12" x14ac:dyDescent="0.25">
      <c r="A84" s="18">
        <v>75</v>
      </c>
      <c r="B84" s="10">
        <v>27</v>
      </c>
      <c r="C84" s="56">
        <v>951</v>
      </c>
      <c r="D84" s="10">
        <v>1001</v>
      </c>
      <c r="E84" s="19">
        <v>0.5</v>
      </c>
      <c r="F84" s="20">
        <f t="shared" si="7"/>
        <v>2.7663934426229508E-2</v>
      </c>
      <c r="G84" s="20">
        <f t="shared" si="8"/>
        <v>2.7286508337544212E-2</v>
      </c>
      <c r="H84" s="15">
        <f t="shared" si="13"/>
        <v>80883.68948260264</v>
      </c>
      <c r="I84" s="15">
        <f t="shared" si="11"/>
        <v>2207.0334674383739</v>
      </c>
      <c r="J84" s="15">
        <f t="shared" si="9"/>
        <v>79780.172748883444</v>
      </c>
      <c r="K84" s="15">
        <f t="shared" si="10"/>
        <v>1089591.3575911017</v>
      </c>
      <c r="L84" s="22">
        <f t="shared" si="12"/>
        <v>13.471088727047535</v>
      </c>
    </row>
    <row r="85" spans="1:12" x14ac:dyDescent="0.25">
      <c r="A85" s="18">
        <v>76</v>
      </c>
      <c r="B85" s="10">
        <v>23</v>
      </c>
      <c r="C85" s="56">
        <v>921</v>
      </c>
      <c r="D85" s="10">
        <v>920</v>
      </c>
      <c r="E85" s="19">
        <v>0.5</v>
      </c>
      <c r="F85" s="20">
        <f t="shared" si="7"/>
        <v>2.4986420423682782E-2</v>
      </c>
      <c r="G85" s="20">
        <f t="shared" si="8"/>
        <v>2.4678111587982835E-2</v>
      </c>
      <c r="H85" s="15">
        <f t="shared" si="13"/>
        <v>78676.656015164262</v>
      </c>
      <c r="I85" s="15">
        <f t="shared" si="11"/>
        <v>1941.5912965115647</v>
      </c>
      <c r="J85" s="15">
        <f t="shared" si="9"/>
        <v>77705.86036690847</v>
      </c>
      <c r="K85" s="15">
        <f t="shared" si="10"/>
        <v>1009811.1848422183</v>
      </c>
      <c r="L85" s="22">
        <f t="shared" si="12"/>
        <v>12.834953034195882</v>
      </c>
    </row>
    <row r="86" spans="1:12" x14ac:dyDescent="0.25">
      <c r="A86" s="18">
        <v>77</v>
      </c>
      <c r="B86" s="10">
        <v>16</v>
      </c>
      <c r="C86" s="56">
        <v>880</v>
      </c>
      <c r="D86" s="10">
        <v>899</v>
      </c>
      <c r="E86" s="19">
        <v>0.5</v>
      </c>
      <c r="F86" s="20">
        <f t="shared" si="7"/>
        <v>1.7987633501967398E-2</v>
      </c>
      <c r="G86" s="20">
        <f t="shared" si="8"/>
        <v>1.7827298050139277E-2</v>
      </c>
      <c r="H86" s="15">
        <f t="shared" si="13"/>
        <v>76735.064718652691</v>
      </c>
      <c r="I86" s="15">
        <f t="shared" si="11"/>
        <v>1367.9788696361484</v>
      </c>
      <c r="J86" s="15">
        <f t="shared" si="9"/>
        <v>76051.075283834609</v>
      </c>
      <c r="K86" s="15">
        <f t="shared" si="10"/>
        <v>932105.32447530981</v>
      </c>
      <c r="L86" s="22">
        <f t="shared" si="12"/>
        <v>12.14705855651327</v>
      </c>
    </row>
    <row r="87" spans="1:12" x14ac:dyDescent="0.25">
      <c r="A87" s="18">
        <v>78</v>
      </c>
      <c r="B87" s="10">
        <v>20</v>
      </c>
      <c r="C87" s="56">
        <v>719</v>
      </c>
      <c r="D87" s="10">
        <v>855</v>
      </c>
      <c r="E87" s="19">
        <v>0.5</v>
      </c>
      <c r="F87" s="20">
        <f t="shared" si="7"/>
        <v>2.5412960609911054E-2</v>
      </c>
      <c r="G87" s="20">
        <f t="shared" si="8"/>
        <v>2.5094102885821833E-2</v>
      </c>
      <c r="H87" s="15">
        <f t="shared" si="13"/>
        <v>75367.085849016541</v>
      </c>
      <c r="I87" s="15">
        <f t="shared" si="11"/>
        <v>1891.2694064997877</v>
      </c>
      <c r="J87" s="15">
        <f t="shared" si="9"/>
        <v>74421.451145766638</v>
      </c>
      <c r="K87" s="15">
        <f t="shared" si="10"/>
        <v>856054.24919147522</v>
      </c>
      <c r="L87" s="22">
        <f t="shared" si="12"/>
        <v>11.358462909212321</v>
      </c>
    </row>
    <row r="88" spans="1:12" x14ac:dyDescent="0.25">
      <c r="A88" s="18">
        <v>79</v>
      </c>
      <c r="B88" s="10">
        <v>26</v>
      </c>
      <c r="C88" s="56">
        <v>698</v>
      </c>
      <c r="D88" s="10">
        <v>699</v>
      </c>
      <c r="E88" s="19">
        <v>0.5</v>
      </c>
      <c r="F88" s="20">
        <f t="shared" si="7"/>
        <v>3.7222619899785252E-2</v>
      </c>
      <c r="G88" s="20">
        <f t="shared" si="8"/>
        <v>3.6542515811665496E-2</v>
      </c>
      <c r="H88" s="15">
        <f t="shared" si="13"/>
        <v>73475.816442516749</v>
      </c>
      <c r="I88" s="15">
        <f t="shared" si="11"/>
        <v>2684.9911841256999</v>
      </c>
      <c r="J88" s="15">
        <f t="shared" si="9"/>
        <v>72133.320850453907</v>
      </c>
      <c r="K88" s="15">
        <f t="shared" si="10"/>
        <v>781632.79804570857</v>
      </c>
      <c r="L88" s="22">
        <f t="shared" si="12"/>
        <v>10.637960023992562</v>
      </c>
    </row>
    <row r="89" spans="1:12" x14ac:dyDescent="0.25">
      <c r="A89" s="18">
        <v>80</v>
      </c>
      <c r="B89" s="10">
        <v>36</v>
      </c>
      <c r="C89" s="56">
        <v>641</v>
      </c>
      <c r="D89" s="10">
        <v>682</v>
      </c>
      <c r="E89" s="19">
        <v>0.5</v>
      </c>
      <c r="F89" s="20">
        <f t="shared" si="7"/>
        <v>5.4421768707482991E-2</v>
      </c>
      <c r="G89" s="20">
        <f t="shared" si="8"/>
        <v>5.2980132450331119E-2</v>
      </c>
      <c r="H89" s="15">
        <f t="shared" si="13"/>
        <v>70790.825258391051</v>
      </c>
      <c r="I89" s="15">
        <f t="shared" si="11"/>
        <v>3750.5072984578037</v>
      </c>
      <c r="J89" s="15">
        <f t="shared" si="9"/>
        <v>68915.571609162158</v>
      </c>
      <c r="K89" s="15">
        <f t="shared" si="10"/>
        <v>709499.47719525464</v>
      </c>
      <c r="L89" s="22">
        <f t="shared" si="12"/>
        <v>10.022477836718757</v>
      </c>
    </row>
    <row r="90" spans="1:12" x14ac:dyDescent="0.25">
      <c r="A90" s="18">
        <v>81</v>
      </c>
      <c r="B90" s="10">
        <v>25</v>
      </c>
      <c r="C90" s="56">
        <v>644</v>
      </c>
      <c r="D90" s="10">
        <v>605</v>
      </c>
      <c r="E90" s="19">
        <v>0.5</v>
      </c>
      <c r="F90" s="20">
        <f t="shared" si="7"/>
        <v>4.0032025620496396E-2</v>
      </c>
      <c r="G90" s="20">
        <f t="shared" si="8"/>
        <v>3.924646781789639E-2</v>
      </c>
      <c r="H90" s="15">
        <f t="shared" si="13"/>
        <v>67040.317959933251</v>
      </c>
      <c r="I90" s="15">
        <f t="shared" si="11"/>
        <v>2631.0956813160615</v>
      </c>
      <c r="J90" s="15">
        <f t="shared" si="9"/>
        <v>65724.770119275228</v>
      </c>
      <c r="K90" s="15">
        <f t="shared" si="10"/>
        <v>640583.9055860925</v>
      </c>
      <c r="L90" s="22">
        <f t="shared" si="12"/>
        <v>9.5552038695421828</v>
      </c>
    </row>
    <row r="91" spans="1:12" x14ac:dyDescent="0.25">
      <c r="A91" s="18">
        <v>82</v>
      </c>
      <c r="B91" s="10">
        <v>24</v>
      </c>
      <c r="C91" s="56">
        <v>537</v>
      </c>
      <c r="D91" s="10">
        <v>623</v>
      </c>
      <c r="E91" s="19">
        <v>0.5</v>
      </c>
      <c r="F91" s="20">
        <f t="shared" si="7"/>
        <v>4.1379310344827586E-2</v>
      </c>
      <c r="G91" s="20">
        <f t="shared" si="8"/>
        <v>4.0540540540540536E-2</v>
      </c>
      <c r="H91" s="15">
        <f t="shared" si="13"/>
        <v>64409.222278617191</v>
      </c>
      <c r="I91" s="15">
        <f t="shared" si="11"/>
        <v>2611.1846869709671</v>
      </c>
      <c r="J91" s="15">
        <f t="shared" si="9"/>
        <v>63103.629935131707</v>
      </c>
      <c r="K91" s="15">
        <f t="shared" si="10"/>
        <v>574859.1354668173</v>
      </c>
      <c r="L91" s="22">
        <f t="shared" si="12"/>
        <v>8.9251059883960302</v>
      </c>
    </row>
    <row r="92" spans="1:12" x14ac:dyDescent="0.25">
      <c r="A92" s="18">
        <v>83</v>
      </c>
      <c r="B92" s="10">
        <v>26</v>
      </c>
      <c r="C92" s="56">
        <v>520</v>
      </c>
      <c r="D92" s="10">
        <v>505</v>
      </c>
      <c r="E92" s="19">
        <v>0.5</v>
      </c>
      <c r="F92" s="20">
        <f t="shared" si="7"/>
        <v>5.0731707317073174E-2</v>
      </c>
      <c r="G92" s="20">
        <f t="shared" si="8"/>
        <v>4.9476688867745006E-2</v>
      </c>
      <c r="H92" s="15">
        <f t="shared" si="13"/>
        <v>61798.037591646222</v>
      </c>
      <c r="I92" s="15">
        <f t="shared" si="11"/>
        <v>3057.5622785590899</v>
      </c>
      <c r="J92" s="15">
        <f t="shared" si="9"/>
        <v>60269.256452366681</v>
      </c>
      <c r="K92" s="15">
        <f t="shared" si="10"/>
        <v>511755.50553168554</v>
      </c>
      <c r="L92" s="22">
        <f t="shared" si="12"/>
        <v>8.2810963822719188</v>
      </c>
    </row>
    <row r="93" spans="1:12" x14ac:dyDescent="0.25">
      <c r="A93" s="18">
        <v>84</v>
      </c>
      <c r="B93" s="10">
        <v>32</v>
      </c>
      <c r="C93" s="56">
        <v>454</v>
      </c>
      <c r="D93" s="10">
        <v>479</v>
      </c>
      <c r="E93" s="19">
        <v>0.5</v>
      </c>
      <c r="F93" s="20">
        <f t="shared" si="7"/>
        <v>6.8595927116827438E-2</v>
      </c>
      <c r="G93" s="20">
        <f t="shared" si="8"/>
        <v>6.6321243523316059E-2</v>
      </c>
      <c r="H93" s="15">
        <f t="shared" si="13"/>
        <v>58740.475313087132</v>
      </c>
      <c r="I93" s="15">
        <f t="shared" si="11"/>
        <v>3895.741367914587</v>
      </c>
      <c r="J93" s="15">
        <f t="shared" si="9"/>
        <v>56792.604629129833</v>
      </c>
      <c r="K93" s="15">
        <f t="shared" si="10"/>
        <v>451486.24907931883</v>
      </c>
      <c r="L93" s="22">
        <f t="shared" si="12"/>
        <v>7.6861184161839695</v>
      </c>
    </row>
    <row r="94" spans="1:12" x14ac:dyDescent="0.25">
      <c r="A94" s="18">
        <v>85</v>
      </c>
      <c r="B94" s="10">
        <v>30</v>
      </c>
      <c r="C94" s="56">
        <v>386</v>
      </c>
      <c r="D94" s="10">
        <v>418</v>
      </c>
      <c r="E94" s="19">
        <v>0.5</v>
      </c>
      <c r="F94" s="20">
        <f t="shared" si="7"/>
        <v>7.4626865671641784E-2</v>
      </c>
      <c r="G94" s="20">
        <f t="shared" si="8"/>
        <v>7.1942446043165464E-2</v>
      </c>
      <c r="H94" s="15">
        <f t="shared" si="13"/>
        <v>54844.733945172542</v>
      </c>
      <c r="I94" s="15">
        <f t="shared" si="11"/>
        <v>3945.6643126023409</v>
      </c>
      <c r="J94" s="15">
        <f t="shared" si="9"/>
        <v>52871.901788871372</v>
      </c>
      <c r="K94" s="15">
        <f t="shared" si="10"/>
        <v>394693.64445018902</v>
      </c>
      <c r="L94" s="22">
        <f t="shared" si="12"/>
        <v>7.1965641194423213</v>
      </c>
    </row>
    <row r="95" spans="1:12" x14ac:dyDescent="0.25">
      <c r="A95" s="18">
        <v>86</v>
      </c>
      <c r="B95" s="10">
        <v>34</v>
      </c>
      <c r="C95" s="56">
        <v>333</v>
      </c>
      <c r="D95" s="10">
        <v>354</v>
      </c>
      <c r="E95" s="19">
        <v>0.5</v>
      </c>
      <c r="F95" s="20">
        <f t="shared" si="7"/>
        <v>9.8981077147016011E-2</v>
      </c>
      <c r="G95" s="20">
        <f t="shared" si="8"/>
        <v>9.4313453536754507E-2</v>
      </c>
      <c r="H95" s="15">
        <f t="shared" si="13"/>
        <v>50899.069632570201</v>
      </c>
      <c r="I95" s="15">
        <f t="shared" si="11"/>
        <v>4800.4670388554423</v>
      </c>
      <c r="J95" s="15">
        <f t="shared" si="9"/>
        <v>48498.836113142475</v>
      </c>
      <c r="K95" s="15">
        <f t="shared" si="10"/>
        <v>341821.74266131764</v>
      </c>
      <c r="L95" s="22">
        <f t="shared" si="12"/>
        <v>6.7156776170735091</v>
      </c>
    </row>
    <row r="96" spans="1:12" x14ac:dyDescent="0.25">
      <c r="A96" s="18">
        <v>87</v>
      </c>
      <c r="B96" s="10">
        <v>32</v>
      </c>
      <c r="C96" s="56">
        <v>316</v>
      </c>
      <c r="D96" s="10">
        <v>314</v>
      </c>
      <c r="E96" s="19">
        <v>0.5</v>
      </c>
      <c r="F96" s="20">
        <f t="shared" si="7"/>
        <v>0.10158730158730159</v>
      </c>
      <c r="G96" s="20">
        <f t="shared" si="8"/>
        <v>9.6676737160120846E-2</v>
      </c>
      <c r="H96" s="15">
        <f t="shared" si="13"/>
        <v>46098.602593714757</v>
      </c>
      <c r="I96" s="15">
        <f t="shared" si="11"/>
        <v>4456.6624864014266</v>
      </c>
      <c r="J96" s="15">
        <f t="shared" si="9"/>
        <v>43870.271350514049</v>
      </c>
      <c r="K96" s="15">
        <f t="shared" si="10"/>
        <v>293322.90654817515</v>
      </c>
      <c r="L96" s="22">
        <f t="shared" si="12"/>
        <v>6.3629457303369064</v>
      </c>
    </row>
    <row r="97" spans="1:12" x14ac:dyDescent="0.25">
      <c r="A97" s="18">
        <v>88</v>
      </c>
      <c r="B97" s="10">
        <v>34</v>
      </c>
      <c r="C97" s="56">
        <v>309</v>
      </c>
      <c r="D97" s="10">
        <v>278</v>
      </c>
      <c r="E97" s="19">
        <v>0.5</v>
      </c>
      <c r="F97" s="20">
        <f t="shared" si="7"/>
        <v>0.11584327086882454</v>
      </c>
      <c r="G97" s="20">
        <f t="shared" si="8"/>
        <v>0.10950080515297907</v>
      </c>
      <c r="H97" s="15">
        <f t="shared" si="13"/>
        <v>41641.940107313334</v>
      </c>
      <c r="I97" s="15">
        <f t="shared" si="11"/>
        <v>4559.8259698829415</v>
      </c>
      <c r="J97" s="15">
        <f t="shared" si="9"/>
        <v>39362.027122371859</v>
      </c>
      <c r="K97" s="15">
        <f t="shared" si="10"/>
        <v>249452.63519766109</v>
      </c>
      <c r="L97" s="22">
        <f t="shared" si="12"/>
        <v>5.9904181830819923</v>
      </c>
    </row>
    <row r="98" spans="1:12" x14ac:dyDescent="0.25">
      <c r="A98" s="18">
        <v>89</v>
      </c>
      <c r="B98" s="10">
        <v>23</v>
      </c>
      <c r="C98" s="56">
        <v>211</v>
      </c>
      <c r="D98" s="10">
        <v>267</v>
      </c>
      <c r="E98" s="19">
        <v>0.5</v>
      </c>
      <c r="F98" s="20">
        <f t="shared" si="7"/>
        <v>9.6234309623430964E-2</v>
      </c>
      <c r="G98" s="20">
        <f t="shared" si="8"/>
        <v>9.1816367265469073E-2</v>
      </c>
      <c r="H98" s="15">
        <f t="shared" si="13"/>
        <v>37082.114137430392</v>
      </c>
      <c r="I98" s="15">
        <f t="shared" si="11"/>
        <v>3404.7450106223519</v>
      </c>
      <c r="J98" s="15">
        <f t="shared" si="9"/>
        <v>35379.741632119214</v>
      </c>
      <c r="K98" s="15">
        <f>K99+J98</f>
        <v>210090.60807528923</v>
      </c>
      <c r="L98" s="22">
        <f t="shared" si="12"/>
        <v>5.6655509795550048</v>
      </c>
    </row>
    <row r="99" spans="1:12" x14ac:dyDescent="0.25">
      <c r="A99" s="18">
        <v>90</v>
      </c>
      <c r="B99" s="10">
        <v>31</v>
      </c>
      <c r="C99" s="56">
        <v>177</v>
      </c>
      <c r="D99" s="10">
        <v>197</v>
      </c>
      <c r="E99" s="23">
        <v>0.5</v>
      </c>
      <c r="F99" s="24">
        <f t="shared" si="7"/>
        <v>0.16577540106951871</v>
      </c>
      <c r="G99" s="24">
        <f t="shared" si="8"/>
        <v>0.1530864197530864</v>
      </c>
      <c r="H99" s="25">
        <f t="shared" si="13"/>
        <v>33677.369126808037</v>
      </c>
      <c r="I99" s="25">
        <f t="shared" si="11"/>
        <v>5155.5478663261683</v>
      </c>
      <c r="J99" s="25">
        <f t="shared" si="9"/>
        <v>31099.595193644953</v>
      </c>
      <c r="K99" s="25">
        <f t="shared" ref="K99:K108" si="14">K100+J99</f>
        <v>174710.86644317003</v>
      </c>
      <c r="L99" s="26">
        <f t="shared" si="12"/>
        <v>5.1877825071583681</v>
      </c>
    </row>
    <row r="100" spans="1:12" x14ac:dyDescent="0.25">
      <c r="A100" s="18">
        <v>91</v>
      </c>
      <c r="B100" s="10">
        <v>16</v>
      </c>
      <c r="C100" s="56">
        <v>142</v>
      </c>
      <c r="D100" s="10">
        <v>150</v>
      </c>
      <c r="E100" s="23">
        <v>0.5</v>
      </c>
      <c r="F100" s="24">
        <f t="shared" si="7"/>
        <v>0.1095890410958904</v>
      </c>
      <c r="G100" s="24">
        <f t="shared" si="8"/>
        <v>0.10389610389610389</v>
      </c>
      <c r="H100" s="25">
        <f t="shared" si="13"/>
        <v>28521.821260481869</v>
      </c>
      <c r="I100" s="25">
        <f t="shared" si="11"/>
        <v>2963.306104985129</v>
      </c>
      <c r="J100" s="25">
        <f t="shared" si="9"/>
        <v>27040.168207989307</v>
      </c>
      <c r="K100" s="25">
        <f t="shared" si="14"/>
        <v>143611.27124952507</v>
      </c>
      <c r="L100" s="26">
        <f t="shared" si="12"/>
        <v>5.0351367795893269</v>
      </c>
    </row>
    <row r="101" spans="1:12" x14ac:dyDescent="0.25">
      <c r="A101" s="18">
        <v>92</v>
      </c>
      <c r="B101" s="10">
        <v>19</v>
      </c>
      <c r="C101" s="56">
        <v>108</v>
      </c>
      <c r="D101" s="10">
        <v>122</v>
      </c>
      <c r="E101" s="23">
        <v>0.5</v>
      </c>
      <c r="F101" s="24">
        <f t="shared" si="7"/>
        <v>0.16521739130434782</v>
      </c>
      <c r="G101" s="24">
        <f t="shared" si="8"/>
        <v>0.15261044176706826</v>
      </c>
      <c r="H101" s="25">
        <f t="shared" si="13"/>
        <v>25558.515155496741</v>
      </c>
      <c r="I101" s="25">
        <f t="shared" si="11"/>
        <v>3900.4962887906668</v>
      </c>
      <c r="J101" s="25">
        <f t="shared" si="9"/>
        <v>23608.267011101409</v>
      </c>
      <c r="K101" s="25">
        <f t="shared" si="14"/>
        <v>116571.10304153577</v>
      </c>
      <c r="L101" s="26">
        <f t="shared" si="12"/>
        <v>4.5609497395417122</v>
      </c>
    </row>
    <row r="102" spans="1:12" x14ac:dyDescent="0.25">
      <c r="A102" s="18">
        <v>93</v>
      </c>
      <c r="B102" s="10">
        <v>20</v>
      </c>
      <c r="C102" s="56">
        <v>83</v>
      </c>
      <c r="D102" s="10">
        <v>96</v>
      </c>
      <c r="E102" s="23">
        <v>0.5</v>
      </c>
      <c r="F102" s="24">
        <f t="shared" si="7"/>
        <v>0.22346368715083798</v>
      </c>
      <c r="G102" s="24">
        <f t="shared" si="8"/>
        <v>0.20100502512562812</v>
      </c>
      <c r="H102" s="25">
        <f t="shared" si="13"/>
        <v>21658.018866706076</v>
      </c>
      <c r="I102" s="25">
        <f t="shared" si="11"/>
        <v>4353.3706264735829</v>
      </c>
      <c r="J102" s="25">
        <f t="shared" si="9"/>
        <v>19481.333553469281</v>
      </c>
      <c r="K102" s="25">
        <f t="shared" si="14"/>
        <v>92962.836030434351</v>
      </c>
      <c r="L102" s="26">
        <f t="shared" si="12"/>
        <v>4.2923056168051481</v>
      </c>
    </row>
    <row r="103" spans="1:12" x14ac:dyDescent="0.25">
      <c r="A103" s="18">
        <v>94</v>
      </c>
      <c r="B103" s="10">
        <v>13</v>
      </c>
      <c r="C103" s="56">
        <v>73</v>
      </c>
      <c r="D103" s="10">
        <v>67</v>
      </c>
      <c r="E103" s="23">
        <v>0.5</v>
      </c>
      <c r="F103" s="24">
        <f t="shared" si="7"/>
        <v>0.18571428571428572</v>
      </c>
      <c r="G103" s="24">
        <f t="shared" si="8"/>
        <v>0.1699346405228758</v>
      </c>
      <c r="H103" s="25">
        <f t="shared" si="13"/>
        <v>17304.648240232491</v>
      </c>
      <c r="I103" s="25">
        <f t="shared" si="11"/>
        <v>2940.6591780787235</v>
      </c>
      <c r="J103" s="25">
        <f t="shared" si="9"/>
        <v>15834.318651193129</v>
      </c>
      <c r="K103" s="25">
        <f t="shared" si="14"/>
        <v>73481.502476965077</v>
      </c>
      <c r="L103" s="26">
        <f t="shared" si="12"/>
        <v>4.2463447656869473</v>
      </c>
    </row>
    <row r="104" spans="1:12" x14ac:dyDescent="0.25">
      <c r="A104" s="18">
        <v>95</v>
      </c>
      <c r="B104" s="10">
        <v>9</v>
      </c>
      <c r="C104" s="56">
        <v>63</v>
      </c>
      <c r="D104" s="10">
        <v>61</v>
      </c>
      <c r="E104" s="23">
        <v>0.5</v>
      </c>
      <c r="F104" s="24">
        <f t="shared" si="7"/>
        <v>0.14516129032258066</v>
      </c>
      <c r="G104" s="24">
        <f t="shared" si="8"/>
        <v>0.13533834586466167</v>
      </c>
      <c r="H104" s="25">
        <f t="shared" si="13"/>
        <v>14363.989062153767</v>
      </c>
      <c r="I104" s="25">
        <f t="shared" si="11"/>
        <v>1943.9985196899838</v>
      </c>
      <c r="J104" s="25">
        <f t="shared" si="9"/>
        <v>13391.989802308775</v>
      </c>
      <c r="K104" s="25">
        <f t="shared" si="14"/>
        <v>57647.18382577195</v>
      </c>
      <c r="L104" s="26">
        <f t="shared" si="12"/>
        <v>4.0133129854338812</v>
      </c>
    </row>
    <row r="105" spans="1:12" x14ac:dyDescent="0.25">
      <c r="A105" s="18">
        <v>96</v>
      </c>
      <c r="B105" s="10">
        <v>9</v>
      </c>
      <c r="C105" s="56">
        <v>46</v>
      </c>
      <c r="D105" s="10">
        <v>46</v>
      </c>
      <c r="E105" s="23">
        <v>0.5</v>
      </c>
      <c r="F105" s="24">
        <f t="shared" si="7"/>
        <v>0.19565217391304349</v>
      </c>
      <c r="G105" s="24">
        <f t="shared" si="8"/>
        <v>0.17821782178217824</v>
      </c>
      <c r="H105" s="25">
        <f t="shared" si="13"/>
        <v>12419.990542463784</v>
      </c>
      <c r="I105" s="25">
        <f t="shared" si="11"/>
        <v>2213.4636610331499</v>
      </c>
      <c r="J105" s="25">
        <f t="shared" si="9"/>
        <v>11313.258711947208</v>
      </c>
      <c r="K105" s="25">
        <f t="shared" si="14"/>
        <v>44255.194023463177</v>
      </c>
      <c r="L105" s="26">
        <f t="shared" si="12"/>
        <v>3.5632228440235321</v>
      </c>
    </row>
    <row r="106" spans="1:12" x14ac:dyDescent="0.25">
      <c r="A106" s="18">
        <v>97</v>
      </c>
      <c r="B106" s="10">
        <v>7</v>
      </c>
      <c r="C106" s="56">
        <v>30</v>
      </c>
      <c r="D106" s="10">
        <v>33</v>
      </c>
      <c r="E106" s="23">
        <v>0.5</v>
      </c>
      <c r="F106" s="24">
        <f t="shared" si="7"/>
        <v>0.22222222222222221</v>
      </c>
      <c r="G106" s="24">
        <f t="shared" si="8"/>
        <v>0.19999999999999998</v>
      </c>
      <c r="H106" s="25">
        <f t="shared" si="13"/>
        <v>10206.526881430633</v>
      </c>
      <c r="I106" s="25">
        <f t="shared" si="11"/>
        <v>2041.3053762861264</v>
      </c>
      <c r="J106" s="25">
        <f t="shared" si="9"/>
        <v>9185.8741932875691</v>
      </c>
      <c r="K106" s="25">
        <f t="shared" si="14"/>
        <v>32941.935311515968</v>
      </c>
      <c r="L106" s="26">
        <f t="shared" si="12"/>
        <v>3.2275362318840579</v>
      </c>
    </row>
    <row r="107" spans="1:12" x14ac:dyDescent="0.25">
      <c r="A107" s="18">
        <v>98</v>
      </c>
      <c r="B107" s="10">
        <v>2</v>
      </c>
      <c r="C107" s="56">
        <v>16</v>
      </c>
      <c r="D107" s="10">
        <v>24</v>
      </c>
      <c r="E107" s="23">
        <v>0.5</v>
      </c>
      <c r="F107" s="24">
        <f t="shared" si="7"/>
        <v>0.1</v>
      </c>
      <c r="G107" s="24">
        <f t="shared" si="8"/>
        <v>9.5238095238095233E-2</v>
      </c>
      <c r="H107" s="25">
        <f t="shared" si="13"/>
        <v>8165.2215051445064</v>
      </c>
      <c r="I107" s="25">
        <f t="shared" si="11"/>
        <v>777.64014334709577</v>
      </c>
      <c r="J107" s="25">
        <f t="shared" si="9"/>
        <v>7776.4014334709591</v>
      </c>
      <c r="K107" s="25">
        <f t="shared" si="14"/>
        <v>23756.061118228401</v>
      </c>
      <c r="L107" s="26">
        <f t="shared" si="12"/>
        <v>2.9094202898550723</v>
      </c>
    </row>
    <row r="108" spans="1:12" x14ac:dyDescent="0.25">
      <c r="A108" s="18">
        <v>99</v>
      </c>
      <c r="B108" s="10">
        <v>3</v>
      </c>
      <c r="C108" s="56">
        <v>9</v>
      </c>
      <c r="D108" s="10">
        <v>11</v>
      </c>
      <c r="E108" s="23">
        <v>0.5</v>
      </c>
      <c r="F108" s="24">
        <f t="shared" si="7"/>
        <v>0.3</v>
      </c>
      <c r="G108" s="24">
        <f t="shared" si="8"/>
        <v>0.2608695652173913</v>
      </c>
      <c r="H108" s="25">
        <f t="shared" si="13"/>
        <v>7387.5813617974109</v>
      </c>
      <c r="I108" s="25">
        <f t="shared" si="11"/>
        <v>1927.1951378601941</v>
      </c>
      <c r="J108" s="25">
        <f t="shared" si="9"/>
        <v>6423.9837928673132</v>
      </c>
      <c r="K108" s="25">
        <f t="shared" si="14"/>
        <v>15979.659684757442</v>
      </c>
      <c r="L108" s="26">
        <f t="shared" si="12"/>
        <v>2.1630434782608696</v>
      </c>
    </row>
    <row r="109" spans="1:12" x14ac:dyDescent="0.25">
      <c r="A109" s="18" t="s">
        <v>25</v>
      </c>
      <c r="B109" s="25">
        <v>8</v>
      </c>
      <c r="C109" s="25">
        <v>15</v>
      </c>
      <c r="D109" s="25">
        <v>13</v>
      </c>
      <c r="E109" s="23"/>
      <c r="F109" s="24">
        <f t="shared" si="7"/>
        <v>0.5714285714285714</v>
      </c>
      <c r="G109" s="24">
        <v>1</v>
      </c>
      <c r="H109" s="25">
        <f>H108-I108</f>
        <v>5460.3862239372165</v>
      </c>
      <c r="I109" s="25">
        <f>H109*G109</f>
        <v>5460.3862239372165</v>
      </c>
      <c r="J109" s="25">
        <f>H109/F109</f>
        <v>9555.6758918901287</v>
      </c>
      <c r="K109" s="25">
        <f>J109</f>
        <v>9555.6758918901287</v>
      </c>
      <c r="L109" s="26">
        <f>K109/H109</f>
        <v>1.75</v>
      </c>
    </row>
    <row r="110" spans="1:12" x14ac:dyDescent="0.25">
      <c r="A110" s="27"/>
      <c r="B110" s="27"/>
      <c r="C110" s="27"/>
      <c r="D110" s="27"/>
      <c r="E110" s="28"/>
      <c r="F110" s="28"/>
      <c r="G110" s="28"/>
      <c r="H110" s="27"/>
      <c r="I110" s="27"/>
      <c r="J110" s="27"/>
      <c r="K110" s="27"/>
      <c r="L110" s="28"/>
    </row>
    <row r="111" spans="1:12" x14ac:dyDescent="0.25">
      <c r="A111" s="15"/>
      <c r="B111" s="15"/>
      <c r="C111" s="15"/>
      <c r="D111" s="15"/>
      <c r="E111" s="16"/>
      <c r="F111" s="16"/>
      <c r="G111" s="16"/>
      <c r="H111" s="15"/>
      <c r="I111" s="15"/>
      <c r="J111" s="15"/>
      <c r="K111" s="15"/>
      <c r="L111" s="16"/>
    </row>
    <row r="112" spans="1:12" s="32" customFormat="1" ht="10" x14ac:dyDescent="0.2">
      <c r="A112" s="29" t="s">
        <v>11</v>
      </c>
      <c r="B112" s="30"/>
      <c r="C112" s="30"/>
      <c r="D112" s="30"/>
      <c r="E112" s="31"/>
      <c r="F112" s="31"/>
      <c r="G112" s="31"/>
      <c r="H112" s="30"/>
      <c r="I112" s="30"/>
      <c r="J112" s="30"/>
      <c r="K112" s="30"/>
      <c r="L112" s="31"/>
    </row>
    <row r="113" spans="1:12" s="32" customFormat="1" ht="10" x14ac:dyDescent="0.2">
      <c r="A113" s="33" t="s">
        <v>26</v>
      </c>
      <c r="B113" s="34"/>
      <c r="C113" s="34"/>
      <c r="D113" s="34"/>
      <c r="H113" s="34"/>
      <c r="I113" s="34"/>
      <c r="J113" s="34"/>
      <c r="K113" s="34"/>
      <c r="L113" s="31"/>
    </row>
    <row r="114" spans="1:12" s="32" customFormat="1" ht="10" x14ac:dyDescent="0.2">
      <c r="A114" s="35" t="s">
        <v>13</v>
      </c>
      <c r="B114" s="36"/>
      <c r="C114" s="36"/>
      <c r="D114" s="36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ht="10" x14ac:dyDescent="0.2">
      <c r="A115" s="33" t="s">
        <v>14</v>
      </c>
      <c r="B115" s="36"/>
      <c r="C115" s="36"/>
      <c r="D115" s="36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ht="10" x14ac:dyDescent="0.2">
      <c r="A116" s="33" t="s">
        <v>15</v>
      </c>
      <c r="B116" s="36"/>
      <c r="C116" s="36"/>
      <c r="D116" s="36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ht="10" x14ac:dyDescent="0.2">
      <c r="A117" s="33" t="s">
        <v>16</v>
      </c>
      <c r="B117" s="36"/>
      <c r="C117" s="36"/>
      <c r="D117" s="36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ht="10" x14ac:dyDescent="0.2">
      <c r="A118" s="33" t="s">
        <v>17</v>
      </c>
      <c r="B118" s="36"/>
      <c r="C118" s="36"/>
      <c r="D118" s="36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ht="10" x14ac:dyDescent="0.2">
      <c r="A119" s="33" t="s">
        <v>18</v>
      </c>
      <c r="B119" s="36"/>
      <c r="C119" s="36"/>
      <c r="D119" s="36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ht="10" x14ac:dyDescent="0.2">
      <c r="A120" s="33" t="s">
        <v>19</v>
      </c>
      <c r="B120" s="36"/>
      <c r="C120" s="36"/>
      <c r="D120" s="36"/>
      <c r="E120" s="37"/>
      <c r="F120" s="37"/>
      <c r="G120" s="37"/>
      <c r="H120" s="36"/>
      <c r="I120" s="36"/>
      <c r="J120" s="36"/>
      <c r="K120" s="36"/>
      <c r="L120" s="31"/>
    </row>
    <row r="121" spans="1:12" s="32" customFormat="1" ht="10" x14ac:dyDescent="0.2">
      <c r="A121" s="33" t="s">
        <v>20</v>
      </c>
      <c r="B121" s="36"/>
      <c r="C121" s="36"/>
      <c r="D121" s="36"/>
      <c r="E121" s="37"/>
      <c r="F121" s="37"/>
      <c r="G121" s="37"/>
      <c r="H121" s="36"/>
      <c r="I121" s="36"/>
      <c r="J121" s="36"/>
      <c r="K121" s="36"/>
      <c r="L121" s="31"/>
    </row>
    <row r="122" spans="1:12" s="32" customFormat="1" ht="10" x14ac:dyDescent="0.2">
      <c r="A122" s="33" t="s">
        <v>21</v>
      </c>
      <c r="B122" s="36"/>
      <c r="C122" s="36"/>
      <c r="D122" s="36"/>
      <c r="E122" s="37"/>
      <c r="F122" s="37"/>
      <c r="G122" s="37"/>
      <c r="H122" s="36"/>
      <c r="I122" s="36"/>
      <c r="J122" s="36"/>
      <c r="K122" s="36"/>
      <c r="L122" s="31"/>
    </row>
    <row r="123" spans="1:12" s="32" customFormat="1" ht="10" x14ac:dyDescent="0.2">
      <c r="A123" s="33" t="s">
        <v>22</v>
      </c>
      <c r="B123" s="36"/>
      <c r="C123" s="36"/>
      <c r="D123" s="36"/>
      <c r="E123" s="37"/>
      <c r="F123" s="37"/>
      <c r="G123" s="37"/>
      <c r="H123" s="36"/>
      <c r="I123" s="36"/>
      <c r="J123" s="36"/>
      <c r="K123" s="36"/>
      <c r="L123" s="31"/>
    </row>
    <row r="124" spans="1:12" s="32" customFormat="1" ht="10" x14ac:dyDescent="0.2">
      <c r="A124" s="33" t="s">
        <v>23</v>
      </c>
      <c r="B124" s="36"/>
      <c r="C124" s="36"/>
      <c r="D124" s="36"/>
      <c r="E124" s="37"/>
      <c r="F124" s="37"/>
      <c r="G124" s="37"/>
      <c r="H124" s="36"/>
      <c r="I124" s="36"/>
      <c r="J124" s="36"/>
      <c r="K124" s="36"/>
      <c r="L124" s="31"/>
    </row>
    <row r="125" spans="1:12" s="32" customFormat="1" ht="10" x14ac:dyDescent="0.2">
      <c r="A125" s="30"/>
      <c r="B125" s="30"/>
      <c r="C125" s="30"/>
      <c r="D125" s="30"/>
      <c r="E125" s="31"/>
      <c r="F125" s="31"/>
      <c r="G125" s="31"/>
      <c r="H125" s="30"/>
      <c r="I125" s="30"/>
      <c r="J125" s="30"/>
      <c r="K125" s="30"/>
      <c r="L125" s="31"/>
    </row>
    <row r="126" spans="1:12" s="32" customFormat="1" ht="10" x14ac:dyDescent="0.2">
      <c r="A126" s="7" t="s">
        <v>313</v>
      </c>
      <c r="B126" s="34"/>
      <c r="C126" s="34"/>
      <c r="D126" s="34"/>
      <c r="H126" s="34"/>
      <c r="I126" s="34"/>
      <c r="J126" s="34"/>
      <c r="K126" s="34"/>
      <c r="L126" s="31"/>
    </row>
    <row r="127" spans="1:12" s="32" customFormat="1" ht="10" x14ac:dyDescent="0.2">
      <c r="A127" s="34"/>
      <c r="B127" s="34"/>
      <c r="C127" s="34"/>
      <c r="D127" s="34"/>
      <c r="H127" s="34"/>
      <c r="I127" s="34"/>
      <c r="J127" s="34"/>
      <c r="K127" s="34"/>
      <c r="L127" s="31"/>
    </row>
    <row r="128" spans="1:12" s="32" customFormat="1" ht="10" x14ac:dyDescent="0.2">
      <c r="A128" s="34"/>
      <c r="B128" s="34"/>
      <c r="C128" s="34"/>
      <c r="D128" s="34"/>
      <c r="H128" s="34"/>
      <c r="I128" s="34"/>
      <c r="J128" s="34"/>
      <c r="K128" s="34"/>
      <c r="L128" s="31"/>
    </row>
    <row r="129" spans="1:12" s="32" customFormat="1" ht="10" x14ac:dyDescent="0.2">
      <c r="A129" s="34"/>
      <c r="B129" s="34"/>
      <c r="C129" s="34"/>
      <c r="D129" s="34"/>
      <c r="H129" s="34"/>
      <c r="I129" s="34"/>
      <c r="J129" s="34"/>
      <c r="K129" s="34"/>
      <c r="L129" s="31"/>
    </row>
    <row r="130" spans="1:12" s="32" customFormat="1" ht="10" x14ac:dyDescent="0.2">
      <c r="A130" s="34"/>
      <c r="B130" s="34"/>
      <c r="C130" s="34"/>
      <c r="D130" s="34"/>
      <c r="H130" s="34"/>
      <c r="I130" s="34"/>
      <c r="J130" s="34"/>
      <c r="K130" s="34"/>
      <c r="L130" s="31"/>
    </row>
    <row r="131" spans="1:12" s="32" customFormat="1" ht="10" x14ac:dyDescent="0.2">
      <c r="A131" s="34"/>
      <c r="B131" s="34"/>
      <c r="C131" s="34"/>
      <c r="D131" s="34"/>
      <c r="H131" s="34"/>
      <c r="I131" s="34"/>
      <c r="J131" s="34"/>
      <c r="K131" s="34"/>
      <c r="L131" s="31"/>
    </row>
    <row r="132" spans="1:12" s="32" customFormat="1" ht="10" x14ac:dyDescent="0.2">
      <c r="A132" s="34"/>
      <c r="B132" s="34"/>
      <c r="C132" s="34"/>
      <c r="D132" s="34"/>
      <c r="H132" s="34"/>
      <c r="I132" s="34"/>
      <c r="J132" s="34"/>
      <c r="K132" s="34"/>
      <c r="L132" s="31"/>
    </row>
    <row r="133" spans="1:12" s="32" customFormat="1" ht="10" x14ac:dyDescent="0.2">
      <c r="A133" s="34"/>
      <c r="B133" s="34"/>
      <c r="C133" s="34"/>
      <c r="D133" s="34"/>
      <c r="H133" s="34"/>
      <c r="I133" s="34"/>
      <c r="J133" s="34"/>
      <c r="K133" s="34"/>
      <c r="L133" s="31"/>
    </row>
    <row r="134" spans="1:12" s="32" customFormat="1" ht="10" x14ac:dyDescent="0.2">
      <c r="A134" s="34"/>
      <c r="B134" s="34"/>
      <c r="C134" s="34"/>
      <c r="D134" s="34"/>
      <c r="H134" s="34"/>
      <c r="I134" s="34"/>
      <c r="J134" s="34"/>
      <c r="K134" s="34"/>
      <c r="L134" s="31"/>
    </row>
    <row r="135" spans="1:12" s="32" customFormat="1" ht="10" x14ac:dyDescent="0.2">
      <c r="A135" s="34"/>
      <c r="B135" s="34"/>
      <c r="C135" s="34"/>
      <c r="D135" s="34"/>
      <c r="H135" s="34"/>
      <c r="I135" s="34"/>
      <c r="J135" s="34"/>
      <c r="K135" s="34"/>
      <c r="L135" s="31"/>
    </row>
    <row r="136" spans="1:12" s="32" customFormat="1" ht="10" x14ac:dyDescent="0.2">
      <c r="A136" s="34"/>
      <c r="B136" s="34"/>
      <c r="C136" s="34"/>
      <c r="D136" s="34"/>
      <c r="H136" s="34"/>
      <c r="I136" s="34"/>
      <c r="J136" s="34"/>
      <c r="K136" s="34"/>
      <c r="L136" s="31"/>
    </row>
    <row r="137" spans="1:12" s="32" customFormat="1" ht="10" x14ac:dyDescent="0.2">
      <c r="A137" s="34"/>
      <c r="B137" s="34"/>
      <c r="C137" s="34"/>
      <c r="D137" s="34"/>
      <c r="H137" s="34"/>
      <c r="I137" s="34"/>
      <c r="J137" s="34"/>
      <c r="K137" s="34"/>
      <c r="L137" s="31"/>
    </row>
    <row r="138" spans="1:12" s="32" customFormat="1" ht="10" x14ac:dyDescent="0.2">
      <c r="A138" s="34"/>
      <c r="B138" s="34"/>
      <c r="C138" s="34"/>
      <c r="D138" s="34"/>
      <c r="H138" s="34"/>
      <c r="I138" s="34"/>
      <c r="J138" s="34"/>
      <c r="K138" s="34"/>
      <c r="L138" s="31"/>
    </row>
    <row r="139" spans="1:12" s="32" customFormat="1" ht="10" x14ac:dyDescent="0.2">
      <c r="A139" s="34"/>
      <c r="B139" s="34"/>
      <c r="C139" s="34"/>
      <c r="D139" s="34"/>
      <c r="H139" s="34"/>
      <c r="I139" s="34"/>
      <c r="J139" s="34"/>
      <c r="K139" s="34"/>
      <c r="L139" s="31"/>
    </row>
    <row r="140" spans="1:12" s="32" customFormat="1" ht="10" x14ac:dyDescent="0.2">
      <c r="A140" s="34"/>
      <c r="B140" s="34"/>
      <c r="C140" s="34"/>
      <c r="D140" s="34"/>
      <c r="H140" s="34"/>
      <c r="I140" s="34"/>
      <c r="J140" s="34"/>
      <c r="K140" s="34"/>
      <c r="L140" s="31"/>
    </row>
    <row r="141" spans="1:12" s="32" customFormat="1" ht="10" x14ac:dyDescent="0.2">
      <c r="A141" s="34"/>
      <c r="B141" s="34"/>
      <c r="C141" s="34"/>
      <c r="D141" s="34"/>
      <c r="H141" s="34"/>
      <c r="I141" s="34"/>
      <c r="J141" s="34"/>
      <c r="K141" s="34"/>
      <c r="L141" s="31"/>
    </row>
    <row r="142" spans="1:12" s="32" customFormat="1" ht="10" x14ac:dyDescent="0.2">
      <c r="A142" s="34"/>
      <c r="B142" s="34"/>
      <c r="C142" s="34"/>
      <c r="D142" s="34"/>
      <c r="H142" s="34"/>
      <c r="I142" s="34"/>
      <c r="J142" s="34"/>
      <c r="K142" s="34"/>
      <c r="L142" s="31"/>
    </row>
    <row r="143" spans="1:12" s="32" customFormat="1" ht="10" x14ac:dyDescent="0.2">
      <c r="A143" s="34"/>
      <c r="B143" s="34"/>
      <c r="C143" s="34"/>
      <c r="D143" s="34"/>
      <c r="H143" s="34"/>
      <c r="I143" s="34"/>
      <c r="J143" s="34"/>
      <c r="K143" s="34"/>
      <c r="L143" s="31"/>
    </row>
    <row r="144" spans="1:12" s="32" customFormat="1" ht="10" x14ac:dyDescent="0.2">
      <c r="A144" s="34"/>
      <c r="B144" s="34"/>
      <c r="C144" s="34"/>
      <c r="D144" s="34"/>
      <c r="H144" s="34"/>
      <c r="I144" s="34"/>
      <c r="J144" s="34"/>
      <c r="K144" s="34"/>
      <c r="L144" s="31"/>
    </row>
    <row r="145" spans="1:12" s="32" customFormat="1" ht="10" x14ac:dyDescent="0.2">
      <c r="A145" s="34"/>
      <c r="B145" s="34"/>
      <c r="C145" s="34"/>
      <c r="D145" s="34"/>
      <c r="H145" s="34"/>
      <c r="I145" s="34"/>
      <c r="J145" s="34"/>
      <c r="K145" s="34"/>
      <c r="L145" s="31"/>
    </row>
    <row r="146" spans="1:12" s="32" customFormat="1" ht="10" x14ac:dyDescent="0.2">
      <c r="A146" s="34"/>
      <c r="B146" s="34"/>
      <c r="C146" s="34"/>
      <c r="D146" s="34"/>
      <c r="H146" s="34"/>
      <c r="I146" s="34"/>
      <c r="J146" s="34"/>
      <c r="K146" s="34"/>
      <c r="L146" s="31"/>
    </row>
    <row r="147" spans="1:12" s="32" customFormat="1" ht="10" x14ac:dyDescent="0.2">
      <c r="A147" s="34"/>
      <c r="B147" s="34"/>
      <c r="C147" s="34"/>
      <c r="D147" s="34"/>
      <c r="H147" s="34"/>
      <c r="I147" s="34"/>
      <c r="J147" s="34"/>
      <c r="K147" s="34"/>
      <c r="L147" s="31"/>
    </row>
    <row r="148" spans="1:12" s="32" customFormat="1" ht="10" x14ac:dyDescent="0.2">
      <c r="A148" s="34"/>
      <c r="B148" s="34"/>
      <c r="C148" s="34"/>
      <c r="D148" s="34"/>
      <c r="H148" s="34"/>
      <c r="I148" s="34"/>
      <c r="J148" s="34"/>
      <c r="K148" s="34"/>
      <c r="L148" s="31"/>
    </row>
    <row r="149" spans="1:12" s="32" customFormat="1" ht="10" x14ac:dyDescent="0.2">
      <c r="A149" s="34"/>
      <c r="B149" s="34"/>
      <c r="C149" s="34"/>
      <c r="D149" s="34"/>
      <c r="H149" s="34"/>
      <c r="I149" s="34"/>
      <c r="J149" s="34"/>
      <c r="K149" s="34"/>
      <c r="L149" s="31"/>
    </row>
    <row r="150" spans="1:12" s="32" customFormat="1" ht="10" x14ac:dyDescent="0.2">
      <c r="A150" s="34"/>
      <c r="B150" s="34"/>
      <c r="C150" s="34"/>
      <c r="D150" s="34"/>
      <c r="H150" s="34"/>
      <c r="I150" s="34"/>
      <c r="J150" s="34"/>
      <c r="K150" s="34"/>
      <c r="L150" s="31"/>
    </row>
    <row r="151" spans="1:12" s="32" customFormat="1" ht="10" x14ac:dyDescent="0.2">
      <c r="A151" s="34"/>
      <c r="B151" s="34"/>
      <c r="C151" s="34"/>
      <c r="D151" s="34"/>
      <c r="H151" s="34"/>
      <c r="I151" s="34"/>
      <c r="J151" s="34"/>
      <c r="K151" s="34"/>
      <c r="L151" s="31"/>
    </row>
    <row r="152" spans="1:12" s="32" customFormat="1" ht="10" x14ac:dyDescent="0.2">
      <c r="A152" s="34"/>
      <c r="B152" s="34"/>
      <c r="C152" s="34"/>
      <c r="D152" s="34"/>
      <c r="H152" s="34"/>
      <c r="I152" s="34"/>
      <c r="J152" s="34"/>
      <c r="K152" s="34"/>
      <c r="L152" s="31"/>
    </row>
    <row r="153" spans="1:12" s="32" customFormat="1" ht="10" x14ac:dyDescent="0.2">
      <c r="A153" s="34"/>
      <c r="B153" s="34"/>
      <c r="C153" s="34"/>
      <c r="D153" s="34"/>
      <c r="H153" s="34"/>
      <c r="I153" s="34"/>
      <c r="J153" s="34"/>
      <c r="K153" s="34"/>
      <c r="L153" s="31"/>
    </row>
    <row r="154" spans="1:12" s="32" customFormat="1" ht="10" x14ac:dyDescent="0.2">
      <c r="A154" s="34"/>
      <c r="B154" s="34"/>
      <c r="C154" s="34"/>
      <c r="D154" s="34"/>
      <c r="H154" s="34"/>
      <c r="I154" s="34"/>
      <c r="J154" s="34"/>
      <c r="K154" s="34"/>
      <c r="L154" s="31"/>
    </row>
    <row r="155" spans="1:12" s="32" customFormat="1" ht="10" x14ac:dyDescent="0.2">
      <c r="A155" s="34"/>
      <c r="B155" s="34"/>
      <c r="C155" s="34"/>
      <c r="D155" s="34"/>
      <c r="H155" s="34"/>
      <c r="I155" s="34"/>
      <c r="J155" s="34"/>
      <c r="K155" s="34"/>
      <c r="L155" s="31"/>
    </row>
    <row r="156" spans="1:12" s="32" customFormat="1" ht="10" x14ac:dyDescent="0.2">
      <c r="A156" s="34"/>
      <c r="B156" s="34"/>
      <c r="C156" s="34"/>
      <c r="D156" s="34"/>
      <c r="H156" s="34"/>
      <c r="I156" s="34"/>
      <c r="J156" s="34"/>
      <c r="K156" s="34"/>
      <c r="L156" s="31"/>
    </row>
    <row r="157" spans="1:12" s="32" customFormat="1" ht="10" x14ac:dyDescent="0.2">
      <c r="A157" s="34"/>
      <c r="B157" s="34"/>
      <c r="C157" s="34"/>
      <c r="D157" s="34"/>
      <c r="H157" s="34"/>
      <c r="I157" s="34"/>
      <c r="J157" s="34"/>
      <c r="K157" s="34"/>
      <c r="L157" s="31"/>
    </row>
    <row r="158" spans="1:12" s="32" customFormat="1" ht="10" x14ac:dyDescent="0.2">
      <c r="A158" s="34"/>
      <c r="B158" s="34"/>
      <c r="C158" s="34"/>
      <c r="D158" s="34"/>
      <c r="H158" s="34"/>
      <c r="I158" s="34"/>
      <c r="J158" s="34"/>
      <c r="K158" s="34"/>
      <c r="L158" s="31"/>
    </row>
    <row r="159" spans="1:12" s="32" customFormat="1" ht="10" x14ac:dyDescent="0.2">
      <c r="A159" s="34"/>
      <c r="B159" s="34"/>
      <c r="C159" s="34"/>
      <c r="D159" s="34"/>
      <c r="H159" s="34"/>
      <c r="I159" s="34"/>
      <c r="J159" s="34"/>
      <c r="K159" s="34"/>
      <c r="L159" s="31"/>
    </row>
    <row r="160" spans="1:12" s="32" customFormat="1" ht="10" x14ac:dyDescent="0.2">
      <c r="A160" s="34"/>
      <c r="B160" s="34"/>
      <c r="C160" s="34"/>
      <c r="D160" s="34"/>
      <c r="H160" s="34"/>
      <c r="I160" s="34"/>
      <c r="J160" s="34"/>
      <c r="K160" s="34"/>
      <c r="L160" s="31"/>
    </row>
    <row r="161" spans="1:12" s="32" customFormat="1" ht="10" x14ac:dyDescent="0.2">
      <c r="A161" s="34"/>
      <c r="B161" s="34"/>
      <c r="C161" s="34"/>
      <c r="D161" s="34"/>
      <c r="H161" s="34"/>
      <c r="I161" s="34"/>
      <c r="J161" s="34"/>
      <c r="K161" s="34"/>
      <c r="L161" s="31"/>
    </row>
    <row r="162" spans="1:12" s="32" customFormat="1" ht="10" x14ac:dyDescent="0.2">
      <c r="A162" s="34"/>
      <c r="B162" s="34"/>
      <c r="C162" s="34"/>
      <c r="D162" s="34"/>
      <c r="H162" s="34"/>
      <c r="I162" s="34"/>
      <c r="J162" s="34"/>
      <c r="K162" s="34"/>
      <c r="L162" s="31"/>
    </row>
    <row r="163" spans="1:12" s="32" customFormat="1" ht="10" x14ac:dyDescent="0.2">
      <c r="A163" s="34"/>
      <c r="B163" s="34"/>
      <c r="C163" s="34"/>
      <c r="D163" s="34"/>
      <c r="H163" s="34"/>
      <c r="I163" s="34"/>
      <c r="J163" s="34"/>
      <c r="K163" s="34"/>
      <c r="L163" s="31"/>
    </row>
    <row r="164" spans="1:12" s="32" customFormat="1" ht="10" x14ac:dyDescent="0.2">
      <c r="A164" s="34"/>
      <c r="B164" s="34"/>
      <c r="C164" s="34"/>
      <c r="D164" s="34"/>
      <c r="H164" s="34"/>
      <c r="I164" s="34"/>
      <c r="J164" s="34"/>
      <c r="K164" s="34"/>
      <c r="L164" s="31"/>
    </row>
    <row r="165" spans="1:12" s="32" customFormat="1" ht="10" x14ac:dyDescent="0.2">
      <c r="A165" s="34"/>
      <c r="B165" s="34"/>
      <c r="C165" s="34"/>
      <c r="D165" s="34"/>
      <c r="H165" s="34"/>
      <c r="I165" s="34"/>
      <c r="J165" s="34"/>
      <c r="K165" s="34"/>
      <c r="L165" s="31"/>
    </row>
    <row r="166" spans="1:12" s="32" customFormat="1" ht="10" x14ac:dyDescent="0.2">
      <c r="A166" s="34"/>
      <c r="B166" s="34"/>
      <c r="C166" s="34"/>
      <c r="D166" s="34"/>
      <c r="H166" s="34"/>
      <c r="I166" s="34"/>
      <c r="J166" s="34"/>
      <c r="K166" s="34"/>
      <c r="L166" s="31"/>
    </row>
    <row r="167" spans="1:12" s="32" customFormat="1" ht="10" x14ac:dyDescent="0.2">
      <c r="A167" s="34"/>
      <c r="B167" s="34"/>
      <c r="C167" s="34"/>
      <c r="D167" s="34"/>
      <c r="H167" s="34"/>
      <c r="I167" s="34"/>
      <c r="J167" s="34"/>
      <c r="K167" s="34"/>
      <c r="L167" s="31"/>
    </row>
    <row r="168" spans="1:12" s="32" customFormat="1" ht="10" x14ac:dyDescent="0.2">
      <c r="A168" s="34"/>
      <c r="B168" s="34"/>
      <c r="C168" s="34"/>
      <c r="D168" s="34"/>
      <c r="H168" s="34"/>
      <c r="I168" s="34"/>
      <c r="J168" s="34"/>
      <c r="K168" s="34"/>
      <c r="L168" s="31"/>
    </row>
    <row r="169" spans="1:12" s="32" customFormat="1" ht="10" x14ac:dyDescent="0.2">
      <c r="A169" s="34"/>
      <c r="B169" s="34"/>
      <c r="C169" s="34"/>
      <c r="D169" s="34"/>
      <c r="H169" s="34"/>
      <c r="I169" s="34"/>
      <c r="J169" s="34"/>
      <c r="K169" s="34"/>
      <c r="L169" s="31"/>
    </row>
    <row r="170" spans="1:12" s="32" customFormat="1" ht="10" x14ac:dyDescent="0.2">
      <c r="A170" s="34"/>
      <c r="B170" s="34"/>
      <c r="C170" s="34"/>
      <c r="D170" s="34"/>
      <c r="H170" s="34"/>
      <c r="I170" s="34"/>
      <c r="J170" s="34"/>
      <c r="K170" s="34"/>
      <c r="L170" s="31"/>
    </row>
    <row r="171" spans="1:12" s="32" customFormat="1" ht="10" x14ac:dyDescent="0.2">
      <c r="A171" s="34"/>
      <c r="B171" s="34"/>
      <c r="C171" s="34"/>
      <c r="D171" s="34"/>
      <c r="H171" s="34"/>
      <c r="I171" s="34"/>
      <c r="J171" s="34"/>
      <c r="K171" s="34"/>
      <c r="L171" s="31"/>
    </row>
    <row r="172" spans="1:12" s="32" customFormat="1" ht="10" x14ac:dyDescent="0.2">
      <c r="A172" s="34"/>
      <c r="B172" s="34"/>
      <c r="C172" s="34"/>
      <c r="D172" s="34"/>
      <c r="H172" s="34"/>
      <c r="I172" s="34"/>
      <c r="J172" s="34"/>
      <c r="K172" s="34"/>
      <c r="L172" s="31"/>
    </row>
    <row r="173" spans="1:12" s="32" customFormat="1" ht="10" x14ac:dyDescent="0.2">
      <c r="A173" s="34"/>
      <c r="B173" s="34"/>
      <c r="C173" s="34"/>
      <c r="D173" s="34"/>
      <c r="H173" s="34"/>
      <c r="I173" s="34"/>
      <c r="J173" s="34"/>
      <c r="K173" s="34"/>
      <c r="L173" s="31"/>
    </row>
    <row r="174" spans="1:12" s="32" customFormat="1" ht="10" x14ac:dyDescent="0.2">
      <c r="A174" s="34"/>
      <c r="B174" s="34"/>
      <c r="C174" s="34"/>
      <c r="D174" s="34"/>
      <c r="H174" s="34"/>
      <c r="I174" s="34"/>
      <c r="J174" s="34"/>
      <c r="K174" s="34"/>
      <c r="L174" s="31"/>
    </row>
    <row r="175" spans="1:12" s="32" customFormat="1" ht="10" x14ac:dyDescent="0.2">
      <c r="A175" s="34"/>
      <c r="B175" s="34"/>
      <c r="C175" s="34"/>
      <c r="D175" s="34"/>
      <c r="H175" s="34"/>
      <c r="I175" s="34"/>
      <c r="J175" s="34"/>
      <c r="K175" s="34"/>
      <c r="L175" s="31"/>
    </row>
    <row r="176" spans="1:12" s="32" customFormat="1" ht="10" x14ac:dyDescent="0.2">
      <c r="A176" s="34"/>
      <c r="B176" s="34"/>
      <c r="C176" s="34"/>
      <c r="D176" s="34"/>
      <c r="H176" s="34"/>
      <c r="I176" s="34"/>
      <c r="J176" s="34"/>
      <c r="K176" s="34"/>
      <c r="L176" s="31"/>
    </row>
    <row r="177" spans="1:12" s="32" customFormat="1" ht="10" x14ac:dyDescent="0.2">
      <c r="A177" s="34"/>
      <c r="B177" s="34"/>
      <c r="C177" s="34"/>
      <c r="D177" s="34"/>
      <c r="H177" s="34"/>
      <c r="I177" s="34"/>
      <c r="J177" s="34"/>
      <c r="K177" s="34"/>
      <c r="L177" s="31"/>
    </row>
    <row r="178" spans="1:12" s="32" customFormat="1" ht="10" x14ac:dyDescent="0.2">
      <c r="A178" s="34"/>
      <c r="B178" s="34"/>
      <c r="C178" s="34"/>
      <c r="D178" s="34"/>
      <c r="H178" s="34"/>
      <c r="I178" s="34"/>
      <c r="J178" s="34"/>
      <c r="K178" s="34"/>
      <c r="L178" s="31"/>
    </row>
    <row r="179" spans="1:12" s="32" customFormat="1" ht="10" x14ac:dyDescent="0.2">
      <c r="A179" s="34"/>
      <c r="B179" s="34"/>
      <c r="C179" s="34"/>
      <c r="D179" s="34"/>
      <c r="H179" s="34"/>
      <c r="I179" s="34"/>
      <c r="J179" s="34"/>
      <c r="K179" s="34"/>
      <c r="L179" s="31"/>
    </row>
    <row r="180" spans="1:12" s="32" customFormat="1" ht="10" x14ac:dyDescent="0.2">
      <c r="A180" s="34"/>
      <c r="B180" s="34"/>
      <c r="C180" s="34"/>
      <c r="D180" s="34"/>
      <c r="H180" s="34"/>
      <c r="I180" s="34"/>
      <c r="J180" s="34"/>
      <c r="K180" s="34"/>
      <c r="L180" s="31"/>
    </row>
    <row r="181" spans="1:12" s="32" customFormat="1" ht="10" x14ac:dyDescent="0.2">
      <c r="A181" s="34"/>
      <c r="B181" s="34"/>
      <c r="C181" s="34"/>
      <c r="D181" s="34"/>
      <c r="H181" s="34"/>
      <c r="I181" s="34"/>
      <c r="J181" s="34"/>
      <c r="K181" s="34"/>
      <c r="L181" s="31"/>
    </row>
    <row r="182" spans="1:12" s="32" customFormat="1" ht="10" x14ac:dyDescent="0.2">
      <c r="A182" s="34"/>
      <c r="B182" s="34"/>
      <c r="C182" s="34"/>
      <c r="D182" s="34"/>
      <c r="H182" s="34"/>
      <c r="I182" s="34"/>
      <c r="J182" s="34"/>
      <c r="K182" s="34"/>
      <c r="L182" s="31"/>
    </row>
    <row r="183" spans="1:12" s="32" customFormat="1" ht="10" x14ac:dyDescent="0.2">
      <c r="A183" s="34"/>
      <c r="B183" s="34"/>
      <c r="C183" s="34"/>
      <c r="D183" s="34"/>
      <c r="H183" s="34"/>
      <c r="I183" s="34"/>
      <c r="J183" s="34"/>
      <c r="K183" s="34"/>
      <c r="L183" s="31"/>
    </row>
    <row r="184" spans="1:12" s="32" customFormat="1" ht="10" x14ac:dyDescent="0.2">
      <c r="A184" s="34"/>
      <c r="B184" s="34"/>
      <c r="C184" s="34"/>
      <c r="D184" s="34"/>
      <c r="H184" s="34"/>
      <c r="I184" s="34"/>
      <c r="J184" s="34"/>
      <c r="K184" s="34"/>
      <c r="L184" s="31"/>
    </row>
    <row r="185" spans="1:12" s="32" customFormat="1" ht="10" x14ac:dyDescent="0.2">
      <c r="A185" s="34"/>
      <c r="B185" s="34"/>
      <c r="C185" s="34"/>
      <c r="D185" s="34"/>
      <c r="H185" s="34"/>
      <c r="I185" s="34"/>
      <c r="J185" s="34"/>
      <c r="K185" s="34"/>
      <c r="L185" s="31"/>
    </row>
    <row r="186" spans="1:12" s="32" customFormat="1" ht="10" x14ac:dyDescent="0.2">
      <c r="A186" s="34"/>
      <c r="B186" s="34"/>
      <c r="C186" s="34"/>
      <c r="D186" s="34"/>
      <c r="H186" s="34"/>
      <c r="I186" s="34"/>
      <c r="J186" s="34"/>
      <c r="K186" s="34"/>
      <c r="L186" s="31"/>
    </row>
    <row r="187" spans="1:12" s="32" customFormat="1" ht="10" x14ac:dyDescent="0.2">
      <c r="A187" s="34"/>
      <c r="B187" s="34"/>
      <c r="C187" s="34"/>
      <c r="D187" s="34"/>
      <c r="H187" s="34"/>
      <c r="I187" s="34"/>
      <c r="J187" s="34"/>
      <c r="K187" s="34"/>
      <c r="L187" s="31"/>
    </row>
    <row r="188" spans="1:12" s="32" customFormat="1" ht="10" x14ac:dyDescent="0.2">
      <c r="A188" s="34"/>
      <c r="B188" s="34"/>
      <c r="C188" s="34"/>
      <c r="D188" s="34"/>
      <c r="H188" s="34"/>
      <c r="I188" s="34"/>
      <c r="J188" s="34"/>
      <c r="K188" s="34"/>
      <c r="L188" s="31"/>
    </row>
    <row r="189" spans="1:12" s="32" customFormat="1" ht="10" x14ac:dyDescent="0.2">
      <c r="A189" s="34"/>
      <c r="B189" s="34"/>
      <c r="C189" s="34"/>
      <c r="D189" s="34"/>
      <c r="H189" s="34"/>
      <c r="I189" s="34"/>
      <c r="J189" s="34"/>
      <c r="K189" s="34"/>
      <c r="L189" s="31"/>
    </row>
    <row r="190" spans="1:12" s="32" customFormat="1" ht="10" x14ac:dyDescent="0.2">
      <c r="A190" s="34"/>
      <c r="B190" s="34"/>
      <c r="C190" s="34"/>
      <c r="D190" s="34"/>
      <c r="H190" s="34"/>
      <c r="I190" s="34"/>
      <c r="J190" s="34"/>
      <c r="K190" s="34"/>
      <c r="L190" s="31"/>
    </row>
    <row r="191" spans="1:12" s="32" customFormat="1" ht="10" x14ac:dyDescent="0.2">
      <c r="A191" s="34"/>
      <c r="B191" s="34"/>
      <c r="C191" s="34"/>
      <c r="D191" s="34"/>
      <c r="H191" s="34"/>
      <c r="I191" s="34"/>
      <c r="J191" s="34"/>
      <c r="K191" s="34"/>
      <c r="L191" s="31"/>
    </row>
    <row r="192" spans="1:12" s="32" customFormat="1" ht="10" x14ac:dyDescent="0.2">
      <c r="A192" s="34"/>
      <c r="B192" s="34"/>
      <c r="C192" s="34"/>
      <c r="D192" s="34"/>
      <c r="H192" s="34"/>
      <c r="I192" s="34"/>
      <c r="J192" s="34"/>
      <c r="K192" s="34"/>
      <c r="L192" s="31"/>
    </row>
    <row r="193" spans="1:12" s="32" customFormat="1" ht="10" x14ac:dyDescent="0.2">
      <c r="A193" s="34"/>
      <c r="B193" s="34"/>
      <c r="C193" s="34"/>
      <c r="D193" s="34"/>
      <c r="H193" s="34"/>
      <c r="I193" s="34"/>
      <c r="J193" s="34"/>
      <c r="K193" s="34"/>
      <c r="L193" s="31"/>
    </row>
    <row r="194" spans="1:12" s="32" customFormat="1" ht="10" x14ac:dyDescent="0.2">
      <c r="A194" s="34"/>
      <c r="B194" s="34"/>
      <c r="C194" s="34"/>
      <c r="D194" s="34"/>
      <c r="H194" s="34"/>
      <c r="I194" s="34"/>
      <c r="J194" s="34"/>
      <c r="K194" s="34"/>
      <c r="L194" s="31"/>
    </row>
    <row r="195" spans="1:12" s="32" customFormat="1" ht="10" x14ac:dyDescent="0.2">
      <c r="A195" s="34"/>
      <c r="B195" s="34"/>
      <c r="C195" s="34"/>
      <c r="D195" s="34"/>
      <c r="H195" s="34"/>
      <c r="I195" s="34"/>
      <c r="J195" s="34"/>
      <c r="K195" s="34"/>
      <c r="L195" s="31"/>
    </row>
    <row r="196" spans="1:12" s="32" customFormat="1" ht="10" x14ac:dyDescent="0.2">
      <c r="A196" s="34"/>
      <c r="B196" s="34"/>
      <c r="C196" s="34"/>
      <c r="D196" s="34"/>
      <c r="H196" s="34"/>
      <c r="I196" s="34"/>
      <c r="J196" s="34"/>
      <c r="K196" s="34"/>
      <c r="L196" s="31"/>
    </row>
    <row r="197" spans="1:12" s="32" customFormat="1" ht="10" x14ac:dyDescent="0.2">
      <c r="A197" s="34"/>
      <c r="B197" s="34"/>
      <c r="C197" s="34"/>
      <c r="D197" s="34"/>
      <c r="H197" s="34"/>
      <c r="I197" s="34"/>
      <c r="J197" s="34"/>
      <c r="K197" s="34"/>
      <c r="L197" s="31"/>
    </row>
    <row r="198" spans="1:12" x14ac:dyDescent="0.25">
      <c r="L198" s="16"/>
    </row>
    <row r="199" spans="1:12" x14ac:dyDescent="0.25">
      <c r="L199" s="16"/>
    </row>
    <row r="200" spans="1:12" x14ac:dyDescent="0.25">
      <c r="L200" s="16"/>
    </row>
    <row r="201" spans="1:12" x14ac:dyDescent="0.25">
      <c r="L201" s="16"/>
    </row>
    <row r="202" spans="1:12" x14ac:dyDescent="0.25">
      <c r="L202" s="16"/>
    </row>
    <row r="203" spans="1:12" x14ac:dyDescent="0.25">
      <c r="L203" s="16"/>
    </row>
    <row r="204" spans="1:12" x14ac:dyDescent="0.25">
      <c r="L204" s="16"/>
    </row>
    <row r="205" spans="1:12" x14ac:dyDescent="0.25">
      <c r="L205" s="16"/>
    </row>
    <row r="206" spans="1:12" x14ac:dyDescent="0.25">
      <c r="L206" s="16"/>
    </row>
    <row r="207" spans="1:12" x14ac:dyDescent="0.25">
      <c r="L207" s="16"/>
    </row>
    <row r="208" spans="1:12" x14ac:dyDescent="0.25">
      <c r="L208" s="16"/>
    </row>
    <row r="209" spans="12:12" x14ac:dyDescent="0.25">
      <c r="L209" s="16"/>
    </row>
    <row r="210" spans="12:12" x14ac:dyDescent="0.25">
      <c r="L210" s="16"/>
    </row>
    <row r="211" spans="12:12" x14ac:dyDescent="0.25">
      <c r="L211" s="16"/>
    </row>
    <row r="212" spans="12:12" x14ac:dyDescent="0.25">
      <c r="L212" s="16"/>
    </row>
    <row r="213" spans="12:12" x14ac:dyDescent="0.25">
      <c r="L213" s="16"/>
    </row>
    <row r="214" spans="12:12" x14ac:dyDescent="0.25">
      <c r="L214" s="16"/>
    </row>
    <row r="215" spans="12:12" x14ac:dyDescent="0.25">
      <c r="L215" s="16"/>
    </row>
    <row r="216" spans="12:12" x14ac:dyDescent="0.25">
      <c r="L216" s="16"/>
    </row>
    <row r="217" spans="12:12" x14ac:dyDescent="0.25">
      <c r="L217" s="16"/>
    </row>
    <row r="218" spans="12:12" x14ac:dyDescent="0.25">
      <c r="L218" s="16"/>
    </row>
    <row r="219" spans="12:12" x14ac:dyDescent="0.25">
      <c r="L219" s="16"/>
    </row>
    <row r="220" spans="12:12" x14ac:dyDescent="0.25">
      <c r="L220" s="16"/>
    </row>
    <row r="221" spans="12:12" x14ac:dyDescent="0.25">
      <c r="L221" s="16"/>
    </row>
    <row r="222" spans="12:12" x14ac:dyDescent="0.25">
      <c r="L222" s="16"/>
    </row>
    <row r="223" spans="12:12" x14ac:dyDescent="0.25">
      <c r="L223" s="16"/>
    </row>
    <row r="224" spans="12:12" x14ac:dyDescent="0.25">
      <c r="L224" s="16"/>
    </row>
    <row r="225" spans="12:12" x14ac:dyDescent="0.25">
      <c r="L225" s="16"/>
    </row>
    <row r="226" spans="12:12" x14ac:dyDescent="0.25">
      <c r="L226" s="16"/>
    </row>
    <row r="227" spans="12:12" x14ac:dyDescent="0.25">
      <c r="L227" s="16"/>
    </row>
    <row r="228" spans="12:12" x14ac:dyDescent="0.25">
      <c r="L228" s="16"/>
    </row>
    <row r="229" spans="12:12" x14ac:dyDescent="0.25">
      <c r="L229" s="16"/>
    </row>
    <row r="230" spans="12:12" x14ac:dyDescent="0.25">
      <c r="L230" s="16"/>
    </row>
    <row r="231" spans="12:12" x14ac:dyDescent="0.25">
      <c r="L231" s="16"/>
    </row>
    <row r="232" spans="12:12" x14ac:dyDescent="0.25">
      <c r="L232" s="16"/>
    </row>
    <row r="233" spans="12:12" x14ac:dyDescent="0.25">
      <c r="L233" s="16"/>
    </row>
    <row r="234" spans="12:12" x14ac:dyDescent="0.25">
      <c r="L234" s="16"/>
    </row>
    <row r="235" spans="12:12" x14ac:dyDescent="0.25">
      <c r="L235" s="16"/>
    </row>
    <row r="236" spans="12:12" x14ac:dyDescent="0.25">
      <c r="L236" s="16"/>
    </row>
    <row r="237" spans="12:12" x14ac:dyDescent="0.25">
      <c r="L237" s="16"/>
    </row>
    <row r="238" spans="12:12" x14ac:dyDescent="0.25">
      <c r="L238" s="16"/>
    </row>
    <row r="239" spans="12:12" x14ac:dyDescent="0.25">
      <c r="L239" s="16"/>
    </row>
    <row r="240" spans="12:12" x14ac:dyDescent="0.25">
      <c r="L240" s="16"/>
    </row>
    <row r="241" spans="12:12" x14ac:dyDescent="0.25">
      <c r="L241" s="16"/>
    </row>
    <row r="242" spans="12:12" x14ac:dyDescent="0.25">
      <c r="L242" s="16"/>
    </row>
    <row r="243" spans="12:12" x14ac:dyDescent="0.25">
      <c r="L243" s="16"/>
    </row>
    <row r="244" spans="12:12" x14ac:dyDescent="0.25">
      <c r="L244" s="16"/>
    </row>
    <row r="245" spans="12:12" x14ac:dyDescent="0.25">
      <c r="L245" s="16"/>
    </row>
    <row r="246" spans="12:12" x14ac:dyDescent="0.25">
      <c r="L246" s="16"/>
    </row>
    <row r="247" spans="12:12" x14ac:dyDescent="0.25">
      <c r="L247" s="16"/>
    </row>
    <row r="248" spans="12:12" x14ac:dyDescent="0.25">
      <c r="L248" s="16"/>
    </row>
    <row r="249" spans="12:12" x14ac:dyDescent="0.25">
      <c r="L249" s="16"/>
    </row>
    <row r="250" spans="12:12" x14ac:dyDescent="0.25">
      <c r="L250" s="16"/>
    </row>
    <row r="251" spans="12:12" x14ac:dyDescent="0.25">
      <c r="L251" s="16"/>
    </row>
    <row r="252" spans="12:12" x14ac:dyDescent="0.25">
      <c r="L252" s="16"/>
    </row>
    <row r="253" spans="12:12" x14ac:dyDescent="0.25">
      <c r="L253" s="16"/>
    </row>
    <row r="254" spans="12:12" x14ac:dyDescent="0.25">
      <c r="L254" s="16"/>
    </row>
    <row r="255" spans="12:12" x14ac:dyDescent="0.25">
      <c r="L255" s="16"/>
    </row>
    <row r="256" spans="12:12" x14ac:dyDescent="0.25">
      <c r="L256" s="16"/>
    </row>
    <row r="257" spans="12:12" x14ac:dyDescent="0.25">
      <c r="L257" s="16"/>
    </row>
    <row r="258" spans="12:12" x14ac:dyDescent="0.25">
      <c r="L258" s="16"/>
    </row>
    <row r="259" spans="12:12" x14ac:dyDescent="0.25">
      <c r="L259" s="16"/>
    </row>
    <row r="260" spans="12:12" x14ac:dyDescent="0.25">
      <c r="L260" s="16"/>
    </row>
    <row r="261" spans="12:12" x14ac:dyDescent="0.25">
      <c r="L261" s="16"/>
    </row>
    <row r="262" spans="12:12" x14ac:dyDescent="0.25">
      <c r="L262" s="16"/>
    </row>
    <row r="263" spans="12:12" x14ac:dyDescent="0.25">
      <c r="L263" s="16"/>
    </row>
    <row r="264" spans="12:12" x14ac:dyDescent="0.25">
      <c r="L264" s="16"/>
    </row>
    <row r="265" spans="12:12" x14ac:dyDescent="0.25">
      <c r="L265" s="16"/>
    </row>
    <row r="266" spans="12:12" x14ac:dyDescent="0.25">
      <c r="L266" s="16"/>
    </row>
    <row r="267" spans="12:12" x14ac:dyDescent="0.25">
      <c r="L267" s="16"/>
    </row>
    <row r="268" spans="12:12" x14ac:dyDescent="0.25">
      <c r="L268" s="16"/>
    </row>
    <row r="269" spans="12:12" x14ac:dyDescent="0.25">
      <c r="L269" s="16"/>
    </row>
    <row r="270" spans="12:12" x14ac:dyDescent="0.25">
      <c r="L270" s="16"/>
    </row>
    <row r="271" spans="12:12" x14ac:dyDescent="0.25">
      <c r="L271" s="16"/>
    </row>
    <row r="272" spans="12:12" x14ac:dyDescent="0.25">
      <c r="L272" s="16"/>
    </row>
    <row r="273" spans="12:12" x14ac:dyDescent="0.25">
      <c r="L273" s="16"/>
    </row>
    <row r="274" spans="12:12" x14ac:dyDescent="0.25">
      <c r="L274" s="16"/>
    </row>
    <row r="275" spans="12:12" x14ac:dyDescent="0.25">
      <c r="L275" s="16"/>
    </row>
    <row r="276" spans="12:12" x14ac:dyDescent="0.25">
      <c r="L276" s="16"/>
    </row>
    <row r="277" spans="12:12" x14ac:dyDescent="0.25">
      <c r="L277" s="16"/>
    </row>
    <row r="278" spans="12:12" x14ac:dyDescent="0.25">
      <c r="L278" s="16"/>
    </row>
    <row r="279" spans="12:12" x14ac:dyDescent="0.25">
      <c r="L279" s="16"/>
    </row>
    <row r="280" spans="12:12" x14ac:dyDescent="0.25">
      <c r="L280" s="16"/>
    </row>
    <row r="281" spans="12:12" x14ac:dyDescent="0.25">
      <c r="L281" s="16"/>
    </row>
    <row r="282" spans="12:12" x14ac:dyDescent="0.25">
      <c r="L282" s="16"/>
    </row>
    <row r="283" spans="12:12" x14ac:dyDescent="0.25">
      <c r="L283" s="16"/>
    </row>
    <row r="284" spans="12:12" x14ac:dyDescent="0.25">
      <c r="L284" s="16"/>
    </row>
    <row r="285" spans="12:12" x14ac:dyDescent="0.25">
      <c r="L285" s="16"/>
    </row>
    <row r="286" spans="12:12" x14ac:dyDescent="0.25">
      <c r="L286" s="16"/>
    </row>
    <row r="287" spans="12:12" x14ac:dyDescent="0.25">
      <c r="L287" s="16"/>
    </row>
    <row r="288" spans="12:12" x14ac:dyDescent="0.25">
      <c r="L288" s="16"/>
    </row>
    <row r="289" spans="12:12" x14ac:dyDescent="0.25">
      <c r="L289" s="16"/>
    </row>
    <row r="290" spans="12:12" x14ac:dyDescent="0.25">
      <c r="L290" s="16"/>
    </row>
    <row r="291" spans="12:12" x14ac:dyDescent="0.25">
      <c r="L291" s="16"/>
    </row>
    <row r="292" spans="12:12" x14ac:dyDescent="0.25">
      <c r="L292" s="16"/>
    </row>
    <row r="293" spans="12:12" x14ac:dyDescent="0.25">
      <c r="L293" s="16"/>
    </row>
    <row r="294" spans="12:12" x14ac:dyDescent="0.25">
      <c r="L294" s="16"/>
    </row>
    <row r="295" spans="12:12" x14ac:dyDescent="0.25">
      <c r="L295" s="16"/>
    </row>
    <row r="296" spans="12:12" x14ac:dyDescent="0.25">
      <c r="L296" s="16"/>
    </row>
    <row r="297" spans="12:12" x14ac:dyDescent="0.25">
      <c r="L297" s="16"/>
    </row>
    <row r="298" spans="12:12" x14ac:dyDescent="0.25">
      <c r="L298" s="16"/>
    </row>
    <row r="299" spans="12:12" x14ac:dyDescent="0.25">
      <c r="L299" s="16"/>
    </row>
    <row r="300" spans="12:12" x14ac:dyDescent="0.25">
      <c r="L300" s="16"/>
    </row>
    <row r="301" spans="12:12" x14ac:dyDescent="0.25">
      <c r="L301" s="16"/>
    </row>
    <row r="302" spans="12:12" x14ac:dyDescent="0.25">
      <c r="L302" s="16"/>
    </row>
    <row r="303" spans="12:12" x14ac:dyDescent="0.25">
      <c r="L303" s="16"/>
    </row>
    <row r="304" spans="12:12" x14ac:dyDescent="0.25">
      <c r="L304" s="16"/>
    </row>
    <row r="305" spans="12:12" x14ac:dyDescent="0.25">
      <c r="L305" s="16"/>
    </row>
    <row r="306" spans="12:12" x14ac:dyDescent="0.25">
      <c r="L306" s="16"/>
    </row>
    <row r="307" spans="12:12" x14ac:dyDescent="0.25">
      <c r="L307" s="16"/>
    </row>
    <row r="308" spans="12:12" x14ac:dyDescent="0.25">
      <c r="L308" s="16"/>
    </row>
    <row r="309" spans="12:12" x14ac:dyDescent="0.25">
      <c r="L309" s="16"/>
    </row>
    <row r="310" spans="12:12" x14ac:dyDescent="0.25">
      <c r="L310" s="16"/>
    </row>
    <row r="311" spans="12:12" x14ac:dyDescent="0.25">
      <c r="L311" s="16"/>
    </row>
    <row r="312" spans="12:12" x14ac:dyDescent="0.25">
      <c r="L312" s="16"/>
    </row>
    <row r="313" spans="12:12" x14ac:dyDescent="0.25">
      <c r="L313" s="16"/>
    </row>
    <row r="314" spans="12:12" x14ac:dyDescent="0.25">
      <c r="L314" s="16"/>
    </row>
    <row r="315" spans="12:12" x14ac:dyDescent="0.25">
      <c r="L315" s="16"/>
    </row>
    <row r="316" spans="12:12" x14ac:dyDescent="0.25">
      <c r="L316" s="16"/>
    </row>
    <row r="317" spans="12:12" x14ac:dyDescent="0.25">
      <c r="L317" s="16"/>
    </row>
    <row r="318" spans="12:12" x14ac:dyDescent="0.25">
      <c r="L318" s="16"/>
    </row>
    <row r="319" spans="12:12" x14ac:dyDescent="0.25">
      <c r="L319" s="16"/>
    </row>
    <row r="320" spans="12:12" x14ac:dyDescent="0.25">
      <c r="L320" s="16"/>
    </row>
    <row r="321" spans="12:12" x14ac:dyDescent="0.25">
      <c r="L321" s="16"/>
    </row>
    <row r="322" spans="12:12" x14ac:dyDescent="0.25">
      <c r="L322" s="16"/>
    </row>
    <row r="323" spans="12:12" x14ac:dyDescent="0.25">
      <c r="L323" s="16"/>
    </row>
    <row r="324" spans="12:12" x14ac:dyDescent="0.25">
      <c r="L324" s="16"/>
    </row>
    <row r="325" spans="12:12" x14ac:dyDescent="0.25">
      <c r="L325" s="16"/>
    </row>
    <row r="326" spans="12:12" x14ac:dyDescent="0.25">
      <c r="L326" s="16"/>
    </row>
    <row r="327" spans="12:12" x14ac:dyDescent="0.25">
      <c r="L327" s="16"/>
    </row>
    <row r="328" spans="12:12" x14ac:dyDescent="0.25">
      <c r="L328" s="16"/>
    </row>
    <row r="329" spans="12:12" x14ac:dyDescent="0.25">
      <c r="L329" s="16"/>
    </row>
    <row r="330" spans="12:12" x14ac:dyDescent="0.25">
      <c r="L330" s="16"/>
    </row>
    <row r="331" spans="12:12" x14ac:dyDescent="0.25">
      <c r="L331" s="16"/>
    </row>
    <row r="332" spans="12:12" x14ac:dyDescent="0.25">
      <c r="L332" s="16"/>
    </row>
    <row r="333" spans="12:12" x14ac:dyDescent="0.25">
      <c r="L333" s="16"/>
    </row>
    <row r="334" spans="12:12" x14ac:dyDescent="0.25">
      <c r="L334" s="16"/>
    </row>
    <row r="335" spans="12:12" x14ac:dyDescent="0.25">
      <c r="L335" s="16"/>
    </row>
    <row r="336" spans="12:12" x14ac:dyDescent="0.25">
      <c r="L336" s="16"/>
    </row>
    <row r="337" spans="12:12" x14ac:dyDescent="0.25">
      <c r="L337" s="16"/>
    </row>
    <row r="338" spans="12:12" x14ac:dyDescent="0.25">
      <c r="L338" s="16"/>
    </row>
    <row r="339" spans="12:12" x14ac:dyDescent="0.25">
      <c r="L339" s="16"/>
    </row>
    <row r="340" spans="12:12" x14ac:dyDescent="0.25">
      <c r="L340" s="16"/>
    </row>
    <row r="341" spans="12:12" x14ac:dyDescent="0.25">
      <c r="L341" s="16"/>
    </row>
    <row r="342" spans="12:12" x14ac:dyDescent="0.25">
      <c r="L342" s="16"/>
    </row>
    <row r="343" spans="12:12" x14ac:dyDescent="0.25">
      <c r="L343" s="16"/>
    </row>
    <row r="344" spans="12:12" x14ac:dyDescent="0.25">
      <c r="L344" s="16"/>
    </row>
    <row r="345" spans="12:12" x14ac:dyDescent="0.25">
      <c r="L345" s="16"/>
    </row>
    <row r="346" spans="12:12" x14ac:dyDescent="0.25">
      <c r="L346" s="16"/>
    </row>
    <row r="347" spans="12:12" x14ac:dyDescent="0.25">
      <c r="L347" s="16"/>
    </row>
    <row r="348" spans="12:12" x14ac:dyDescent="0.25">
      <c r="L348" s="16"/>
    </row>
    <row r="349" spans="12:12" x14ac:dyDescent="0.25">
      <c r="L349" s="16"/>
    </row>
    <row r="350" spans="12:12" x14ac:dyDescent="0.25">
      <c r="L350" s="16"/>
    </row>
    <row r="351" spans="12:12" x14ac:dyDescent="0.25">
      <c r="L351" s="16"/>
    </row>
    <row r="352" spans="12:12" x14ac:dyDescent="0.25">
      <c r="L352" s="16"/>
    </row>
    <row r="353" spans="12:12" x14ac:dyDescent="0.25">
      <c r="L353" s="16"/>
    </row>
    <row r="354" spans="12:12" x14ac:dyDescent="0.25">
      <c r="L354" s="16"/>
    </row>
    <row r="355" spans="12:12" x14ac:dyDescent="0.25">
      <c r="L355" s="16"/>
    </row>
    <row r="356" spans="12:12" x14ac:dyDescent="0.25">
      <c r="L356" s="16"/>
    </row>
    <row r="357" spans="12:12" x14ac:dyDescent="0.25">
      <c r="L357" s="16"/>
    </row>
    <row r="358" spans="12:12" x14ac:dyDescent="0.25">
      <c r="L358" s="16"/>
    </row>
    <row r="359" spans="12:12" x14ac:dyDescent="0.25">
      <c r="L359" s="16"/>
    </row>
    <row r="360" spans="12:12" x14ac:dyDescent="0.25">
      <c r="L360" s="16"/>
    </row>
    <row r="361" spans="12:12" x14ac:dyDescent="0.25">
      <c r="L361" s="16"/>
    </row>
    <row r="362" spans="12:12" x14ac:dyDescent="0.25">
      <c r="L362" s="16"/>
    </row>
    <row r="363" spans="12:12" x14ac:dyDescent="0.25">
      <c r="L363" s="16"/>
    </row>
    <row r="364" spans="12:12" x14ac:dyDescent="0.25">
      <c r="L364" s="16"/>
    </row>
    <row r="365" spans="12:12" x14ac:dyDescent="0.25">
      <c r="L365" s="16"/>
    </row>
    <row r="366" spans="12:12" x14ac:dyDescent="0.25">
      <c r="L366" s="16"/>
    </row>
    <row r="367" spans="12:12" x14ac:dyDescent="0.25">
      <c r="L367" s="16"/>
    </row>
    <row r="368" spans="12:12" x14ac:dyDescent="0.25">
      <c r="L368" s="16"/>
    </row>
    <row r="369" spans="12:12" x14ac:dyDescent="0.25">
      <c r="L369" s="16"/>
    </row>
    <row r="370" spans="12:12" x14ac:dyDescent="0.25">
      <c r="L370" s="16"/>
    </row>
    <row r="371" spans="12:12" x14ac:dyDescent="0.25">
      <c r="L371" s="16"/>
    </row>
    <row r="372" spans="12:12" x14ac:dyDescent="0.25">
      <c r="L372" s="16"/>
    </row>
    <row r="373" spans="12:12" x14ac:dyDescent="0.25">
      <c r="L373" s="16"/>
    </row>
    <row r="374" spans="12:12" x14ac:dyDescent="0.25">
      <c r="L374" s="16"/>
    </row>
    <row r="375" spans="12:12" x14ac:dyDescent="0.25">
      <c r="L375" s="16"/>
    </row>
    <row r="376" spans="12:12" x14ac:dyDescent="0.25">
      <c r="L376" s="16"/>
    </row>
    <row r="377" spans="12:12" x14ac:dyDescent="0.25">
      <c r="L377" s="16"/>
    </row>
    <row r="378" spans="12:12" x14ac:dyDescent="0.25">
      <c r="L378" s="16"/>
    </row>
    <row r="379" spans="12:12" x14ac:dyDescent="0.25">
      <c r="L379" s="16"/>
    </row>
    <row r="380" spans="12:12" x14ac:dyDescent="0.25">
      <c r="L380" s="16"/>
    </row>
    <row r="381" spans="12:12" x14ac:dyDescent="0.25">
      <c r="L381" s="16"/>
    </row>
    <row r="382" spans="12:12" x14ac:dyDescent="0.25">
      <c r="L382" s="16"/>
    </row>
    <row r="383" spans="12:12" x14ac:dyDescent="0.25">
      <c r="L383" s="16"/>
    </row>
    <row r="384" spans="12:12" x14ac:dyDescent="0.25">
      <c r="L384" s="16"/>
    </row>
    <row r="385" spans="12:12" x14ac:dyDescent="0.25">
      <c r="L385" s="16"/>
    </row>
    <row r="386" spans="12:12" x14ac:dyDescent="0.25">
      <c r="L386" s="16"/>
    </row>
    <row r="387" spans="12:12" x14ac:dyDescent="0.25">
      <c r="L387" s="16"/>
    </row>
    <row r="388" spans="12:12" x14ac:dyDescent="0.25">
      <c r="L388" s="16"/>
    </row>
    <row r="389" spans="12:12" x14ac:dyDescent="0.25">
      <c r="L389" s="16"/>
    </row>
    <row r="390" spans="12:12" x14ac:dyDescent="0.25">
      <c r="L390" s="16"/>
    </row>
    <row r="391" spans="12:12" x14ac:dyDescent="0.25">
      <c r="L391" s="16"/>
    </row>
    <row r="392" spans="12:12" x14ac:dyDescent="0.25">
      <c r="L392" s="16"/>
    </row>
    <row r="393" spans="12:12" x14ac:dyDescent="0.25">
      <c r="L393" s="16"/>
    </row>
    <row r="394" spans="12:12" x14ac:dyDescent="0.25">
      <c r="L394" s="16"/>
    </row>
    <row r="395" spans="12:12" x14ac:dyDescent="0.25">
      <c r="L395" s="16"/>
    </row>
    <row r="396" spans="12:12" x14ac:dyDescent="0.25">
      <c r="L396" s="16"/>
    </row>
    <row r="397" spans="12:12" x14ac:dyDescent="0.25">
      <c r="L397" s="16"/>
    </row>
    <row r="398" spans="12:12" x14ac:dyDescent="0.25">
      <c r="L398" s="16"/>
    </row>
    <row r="399" spans="12:12" x14ac:dyDescent="0.25">
      <c r="L399" s="16"/>
    </row>
    <row r="400" spans="12:12" x14ac:dyDescent="0.25">
      <c r="L400" s="16"/>
    </row>
    <row r="401" spans="12:12" x14ac:dyDescent="0.25">
      <c r="L401" s="16"/>
    </row>
    <row r="402" spans="12:12" x14ac:dyDescent="0.25">
      <c r="L402" s="16"/>
    </row>
    <row r="403" spans="12:12" x14ac:dyDescent="0.25">
      <c r="L403" s="16"/>
    </row>
    <row r="404" spans="12:12" x14ac:dyDescent="0.25">
      <c r="L404" s="16"/>
    </row>
    <row r="405" spans="12:12" x14ac:dyDescent="0.25">
      <c r="L405" s="16"/>
    </row>
    <row r="406" spans="12:12" x14ac:dyDescent="0.25">
      <c r="L406" s="16"/>
    </row>
    <row r="407" spans="12:12" x14ac:dyDescent="0.25">
      <c r="L407" s="16"/>
    </row>
    <row r="408" spans="12:12" x14ac:dyDescent="0.25">
      <c r="L408" s="16"/>
    </row>
    <row r="409" spans="12:12" x14ac:dyDescent="0.25">
      <c r="L409" s="16"/>
    </row>
    <row r="410" spans="12:12" x14ac:dyDescent="0.25">
      <c r="L410" s="16"/>
    </row>
    <row r="411" spans="12:12" x14ac:dyDescent="0.25">
      <c r="L411" s="16"/>
    </row>
    <row r="412" spans="12:12" x14ac:dyDescent="0.25">
      <c r="L412" s="16"/>
    </row>
    <row r="413" spans="12:12" x14ac:dyDescent="0.25">
      <c r="L413" s="16"/>
    </row>
    <row r="414" spans="12:12" x14ac:dyDescent="0.25">
      <c r="L414" s="16"/>
    </row>
    <row r="415" spans="12:12" x14ac:dyDescent="0.25">
      <c r="L415" s="16"/>
    </row>
    <row r="416" spans="12:12" x14ac:dyDescent="0.25">
      <c r="L416" s="16"/>
    </row>
    <row r="417" spans="12:12" x14ac:dyDescent="0.25">
      <c r="L417" s="16"/>
    </row>
    <row r="418" spans="12:12" x14ac:dyDescent="0.25">
      <c r="L418" s="16"/>
    </row>
    <row r="419" spans="12:12" x14ac:dyDescent="0.25">
      <c r="L419" s="16"/>
    </row>
    <row r="420" spans="12:12" x14ac:dyDescent="0.25">
      <c r="L420" s="16"/>
    </row>
    <row r="421" spans="12:12" x14ac:dyDescent="0.25">
      <c r="L421" s="16"/>
    </row>
    <row r="422" spans="12:12" x14ac:dyDescent="0.25">
      <c r="L422" s="16"/>
    </row>
    <row r="423" spans="12:12" x14ac:dyDescent="0.25">
      <c r="L423" s="16"/>
    </row>
    <row r="424" spans="12:12" x14ac:dyDescent="0.25">
      <c r="L424" s="16"/>
    </row>
    <row r="425" spans="12:12" x14ac:dyDescent="0.25">
      <c r="L425" s="16"/>
    </row>
    <row r="426" spans="12:12" x14ac:dyDescent="0.25">
      <c r="L426" s="16"/>
    </row>
    <row r="427" spans="12:12" x14ac:dyDescent="0.25">
      <c r="L427" s="16"/>
    </row>
    <row r="428" spans="12:12" x14ac:dyDescent="0.25">
      <c r="L428" s="16"/>
    </row>
    <row r="429" spans="12:12" x14ac:dyDescent="0.25">
      <c r="L429" s="16"/>
    </row>
    <row r="430" spans="12:12" x14ac:dyDescent="0.25">
      <c r="L430" s="16"/>
    </row>
    <row r="431" spans="12:12" x14ac:dyDescent="0.25">
      <c r="L431" s="16"/>
    </row>
    <row r="432" spans="12:12" x14ac:dyDescent="0.25">
      <c r="L432" s="16"/>
    </row>
    <row r="433" spans="12:12" x14ac:dyDescent="0.25">
      <c r="L433" s="16"/>
    </row>
    <row r="434" spans="12:12" x14ac:dyDescent="0.25">
      <c r="L434" s="16"/>
    </row>
    <row r="435" spans="12:12" x14ac:dyDescent="0.25">
      <c r="L435" s="16"/>
    </row>
    <row r="436" spans="12:12" x14ac:dyDescent="0.25">
      <c r="L436" s="16"/>
    </row>
    <row r="437" spans="12:12" x14ac:dyDescent="0.25">
      <c r="L437" s="16"/>
    </row>
    <row r="438" spans="12:12" x14ac:dyDescent="0.25">
      <c r="L438" s="16"/>
    </row>
    <row r="439" spans="12:12" x14ac:dyDescent="0.25">
      <c r="L439" s="16"/>
    </row>
    <row r="440" spans="12:12" x14ac:dyDescent="0.25">
      <c r="L440" s="16"/>
    </row>
    <row r="441" spans="12:12" x14ac:dyDescent="0.25">
      <c r="L441" s="16"/>
    </row>
    <row r="442" spans="12:12" x14ac:dyDescent="0.25">
      <c r="L442" s="16"/>
    </row>
    <row r="443" spans="12:12" x14ac:dyDescent="0.25">
      <c r="L443" s="16"/>
    </row>
    <row r="444" spans="12:12" x14ac:dyDescent="0.25">
      <c r="L444" s="16"/>
    </row>
    <row r="445" spans="12:12" x14ac:dyDescent="0.25">
      <c r="L445" s="16"/>
    </row>
    <row r="446" spans="12:12" x14ac:dyDescent="0.25">
      <c r="L446" s="16"/>
    </row>
    <row r="447" spans="12:12" x14ac:dyDescent="0.25">
      <c r="L447" s="16"/>
    </row>
    <row r="448" spans="12:12" x14ac:dyDescent="0.25">
      <c r="L448" s="16"/>
    </row>
    <row r="449" spans="12:12" x14ac:dyDescent="0.25">
      <c r="L449" s="16"/>
    </row>
    <row r="450" spans="12:12" x14ac:dyDescent="0.25">
      <c r="L450" s="16"/>
    </row>
    <row r="451" spans="12:12" x14ac:dyDescent="0.25">
      <c r="L451" s="16"/>
    </row>
    <row r="452" spans="12:12" x14ac:dyDescent="0.25">
      <c r="L452" s="16"/>
    </row>
    <row r="453" spans="12:12" x14ac:dyDescent="0.25">
      <c r="L453" s="16"/>
    </row>
    <row r="454" spans="12:12" x14ac:dyDescent="0.25">
      <c r="L454" s="16"/>
    </row>
    <row r="455" spans="12:12" x14ac:dyDescent="0.25">
      <c r="L455" s="16"/>
    </row>
    <row r="456" spans="12:12" x14ac:dyDescent="0.25">
      <c r="L456" s="16"/>
    </row>
    <row r="457" spans="12:12" x14ac:dyDescent="0.25">
      <c r="L457" s="16"/>
    </row>
    <row r="458" spans="12:12" x14ac:dyDescent="0.25">
      <c r="L458" s="16"/>
    </row>
    <row r="459" spans="12:12" x14ac:dyDescent="0.25">
      <c r="L459" s="16"/>
    </row>
    <row r="460" spans="12:12" x14ac:dyDescent="0.25">
      <c r="L460" s="16"/>
    </row>
    <row r="461" spans="12:12" x14ac:dyDescent="0.25">
      <c r="L461" s="16"/>
    </row>
    <row r="462" spans="12:12" x14ac:dyDescent="0.25">
      <c r="L462" s="16"/>
    </row>
    <row r="463" spans="12:12" x14ac:dyDescent="0.25">
      <c r="L463" s="16"/>
    </row>
    <row r="464" spans="12:12" x14ac:dyDescent="0.25">
      <c r="L464" s="16"/>
    </row>
    <row r="465" spans="12:12" x14ac:dyDescent="0.25">
      <c r="L465" s="16"/>
    </row>
    <row r="466" spans="12:12" x14ac:dyDescent="0.25">
      <c r="L466" s="16"/>
    </row>
    <row r="467" spans="12:12" x14ac:dyDescent="0.25">
      <c r="L467" s="16"/>
    </row>
    <row r="468" spans="12:12" x14ac:dyDescent="0.25">
      <c r="L468" s="16"/>
    </row>
    <row r="469" spans="12:12" x14ac:dyDescent="0.25">
      <c r="L469" s="16"/>
    </row>
    <row r="470" spans="12:12" x14ac:dyDescent="0.25">
      <c r="L470" s="16"/>
    </row>
    <row r="471" spans="12:12" x14ac:dyDescent="0.25">
      <c r="L471" s="16"/>
    </row>
    <row r="472" spans="12:12" x14ac:dyDescent="0.25">
      <c r="L472" s="16"/>
    </row>
    <row r="473" spans="12:12" x14ac:dyDescent="0.25">
      <c r="L473" s="16"/>
    </row>
    <row r="474" spans="12:12" x14ac:dyDescent="0.25">
      <c r="L474" s="16"/>
    </row>
    <row r="475" spans="12:12" x14ac:dyDescent="0.25">
      <c r="L475" s="16"/>
    </row>
    <row r="476" spans="12:12" x14ac:dyDescent="0.25">
      <c r="L476" s="16"/>
    </row>
    <row r="477" spans="12:12" x14ac:dyDescent="0.25">
      <c r="L477" s="16"/>
    </row>
    <row r="478" spans="12:12" x14ac:dyDescent="0.25">
      <c r="L478" s="16"/>
    </row>
    <row r="479" spans="12:12" x14ac:dyDescent="0.25">
      <c r="L479" s="16"/>
    </row>
    <row r="480" spans="12:12" x14ac:dyDescent="0.25">
      <c r="L480" s="16"/>
    </row>
    <row r="481" spans="12:12" x14ac:dyDescent="0.25">
      <c r="L481" s="16"/>
    </row>
    <row r="482" spans="12:12" x14ac:dyDescent="0.25">
      <c r="L482" s="16"/>
    </row>
    <row r="483" spans="12:12" x14ac:dyDescent="0.25">
      <c r="L483" s="16"/>
    </row>
    <row r="484" spans="12:12" x14ac:dyDescent="0.25">
      <c r="L484" s="16"/>
    </row>
    <row r="485" spans="12:12" x14ac:dyDescent="0.25">
      <c r="L485" s="16"/>
    </row>
    <row r="486" spans="12:12" x14ac:dyDescent="0.25">
      <c r="L486" s="16"/>
    </row>
    <row r="487" spans="12:12" x14ac:dyDescent="0.25">
      <c r="L487" s="16"/>
    </row>
    <row r="488" spans="12:12" x14ac:dyDescent="0.25">
      <c r="L488" s="16"/>
    </row>
    <row r="489" spans="12:12" x14ac:dyDescent="0.25">
      <c r="L489" s="16"/>
    </row>
    <row r="490" spans="12:12" x14ac:dyDescent="0.25">
      <c r="L490" s="16"/>
    </row>
    <row r="491" spans="12:12" x14ac:dyDescent="0.25">
      <c r="L491" s="16"/>
    </row>
    <row r="492" spans="12:12" x14ac:dyDescent="0.25">
      <c r="L492" s="16"/>
    </row>
    <row r="493" spans="12:12" x14ac:dyDescent="0.25">
      <c r="L493" s="16"/>
    </row>
    <row r="494" spans="12:12" x14ac:dyDescent="0.25">
      <c r="L494" s="16"/>
    </row>
    <row r="495" spans="12:12" x14ac:dyDescent="0.25">
      <c r="L495" s="16"/>
    </row>
    <row r="496" spans="12:12" x14ac:dyDescent="0.25">
      <c r="L496" s="16"/>
    </row>
    <row r="497" spans="12:12" x14ac:dyDescent="0.25">
      <c r="L497" s="16"/>
    </row>
    <row r="498" spans="12:12" x14ac:dyDescent="0.25">
      <c r="L498" s="16"/>
    </row>
    <row r="499" spans="12:12" x14ac:dyDescent="0.25">
      <c r="L499" s="16"/>
    </row>
    <row r="500" spans="12:12" x14ac:dyDescent="0.25">
      <c r="L500" s="16"/>
    </row>
    <row r="501" spans="12:12" x14ac:dyDescent="0.25">
      <c r="L501" s="16"/>
    </row>
    <row r="502" spans="12:12" x14ac:dyDescent="0.25">
      <c r="L502" s="16"/>
    </row>
    <row r="503" spans="12:12" x14ac:dyDescent="0.25">
      <c r="L503" s="16"/>
    </row>
    <row r="504" spans="12:12" x14ac:dyDescent="0.25">
      <c r="L504" s="16"/>
    </row>
    <row r="505" spans="12:12" x14ac:dyDescent="0.25">
      <c r="L505" s="16"/>
    </row>
    <row r="506" spans="12:12" x14ac:dyDescent="0.25">
      <c r="L506" s="16"/>
    </row>
    <row r="507" spans="12:12" x14ac:dyDescent="0.25">
      <c r="L507" s="16"/>
    </row>
    <row r="508" spans="12:12" x14ac:dyDescent="0.25">
      <c r="L508" s="16"/>
    </row>
    <row r="509" spans="12:12" x14ac:dyDescent="0.25">
      <c r="L509" s="16"/>
    </row>
    <row r="510" spans="12:12" x14ac:dyDescent="0.25">
      <c r="L510" s="16"/>
    </row>
    <row r="511" spans="12:12" x14ac:dyDescent="0.25">
      <c r="L511" s="16"/>
    </row>
    <row r="512" spans="12:12" x14ac:dyDescent="0.25">
      <c r="L512" s="16"/>
    </row>
    <row r="513" spans="12:12" x14ac:dyDescent="0.25">
      <c r="L513" s="16"/>
    </row>
    <row r="514" spans="12:12" x14ac:dyDescent="0.25">
      <c r="L514" s="16"/>
    </row>
    <row r="515" spans="12:12" x14ac:dyDescent="0.25">
      <c r="L515" s="16"/>
    </row>
    <row r="516" spans="12:12" x14ac:dyDescent="0.25">
      <c r="L516" s="16"/>
    </row>
    <row r="517" spans="12:12" x14ac:dyDescent="0.25">
      <c r="L517" s="16"/>
    </row>
    <row r="518" spans="12:12" x14ac:dyDescent="0.25">
      <c r="L518" s="16"/>
    </row>
    <row r="519" spans="12:12" x14ac:dyDescent="0.25">
      <c r="L519" s="16"/>
    </row>
    <row r="520" spans="12:12" x14ac:dyDescent="0.25">
      <c r="L520" s="16"/>
    </row>
    <row r="521" spans="12:12" x14ac:dyDescent="0.25">
      <c r="L521" s="16"/>
    </row>
    <row r="522" spans="12:12" x14ac:dyDescent="0.25">
      <c r="L522" s="16"/>
    </row>
    <row r="523" spans="12:12" x14ac:dyDescent="0.25">
      <c r="L523" s="16"/>
    </row>
    <row r="524" spans="12:12" x14ac:dyDescent="0.25">
      <c r="L524" s="16"/>
    </row>
    <row r="525" spans="12:12" x14ac:dyDescent="0.25">
      <c r="L525" s="16"/>
    </row>
    <row r="526" spans="12:12" x14ac:dyDescent="0.25">
      <c r="L526" s="16"/>
    </row>
    <row r="527" spans="12:12" x14ac:dyDescent="0.25">
      <c r="L527" s="16"/>
    </row>
    <row r="528" spans="12:12" x14ac:dyDescent="0.25">
      <c r="L528" s="16"/>
    </row>
    <row r="529" spans="12:12" x14ac:dyDescent="0.25">
      <c r="L529" s="16"/>
    </row>
    <row r="530" spans="12:12" x14ac:dyDescent="0.25">
      <c r="L530" s="16"/>
    </row>
    <row r="531" spans="12:12" x14ac:dyDescent="0.25">
      <c r="L531" s="16"/>
    </row>
    <row r="532" spans="12:12" x14ac:dyDescent="0.25">
      <c r="L532" s="16"/>
    </row>
    <row r="533" spans="12:12" x14ac:dyDescent="0.25">
      <c r="L533" s="16"/>
    </row>
    <row r="534" spans="12:12" x14ac:dyDescent="0.25">
      <c r="L534" s="16"/>
    </row>
    <row r="535" spans="12:12" x14ac:dyDescent="0.25">
      <c r="L535" s="16"/>
    </row>
    <row r="536" spans="12:12" x14ac:dyDescent="0.25">
      <c r="L536" s="16"/>
    </row>
    <row r="537" spans="12:12" x14ac:dyDescent="0.25">
      <c r="L537" s="16"/>
    </row>
    <row r="538" spans="12:12" x14ac:dyDescent="0.25">
      <c r="L538" s="16"/>
    </row>
    <row r="539" spans="12:12" x14ac:dyDescent="0.25">
      <c r="L539" s="16"/>
    </row>
    <row r="540" spans="12:12" x14ac:dyDescent="0.25">
      <c r="L540" s="16"/>
    </row>
    <row r="541" spans="12:12" x14ac:dyDescent="0.25">
      <c r="L541" s="16"/>
    </row>
    <row r="542" spans="12:12" x14ac:dyDescent="0.25">
      <c r="L542" s="16"/>
    </row>
    <row r="543" spans="12:12" x14ac:dyDescent="0.25">
      <c r="L543" s="16"/>
    </row>
    <row r="544" spans="12:12" x14ac:dyDescent="0.25">
      <c r="L544" s="16"/>
    </row>
    <row r="545" spans="12:12" x14ac:dyDescent="0.25">
      <c r="L545" s="16"/>
    </row>
    <row r="546" spans="12:12" x14ac:dyDescent="0.25">
      <c r="L546" s="16"/>
    </row>
    <row r="547" spans="12:12" x14ac:dyDescent="0.25">
      <c r="L547" s="16"/>
    </row>
    <row r="548" spans="12:12" x14ac:dyDescent="0.25">
      <c r="L548" s="16"/>
    </row>
    <row r="549" spans="12:12" x14ac:dyDescent="0.25">
      <c r="L549" s="16"/>
    </row>
    <row r="550" spans="12:12" x14ac:dyDescent="0.25">
      <c r="L550" s="16"/>
    </row>
    <row r="551" spans="12:12" x14ac:dyDescent="0.25">
      <c r="L551" s="16"/>
    </row>
    <row r="552" spans="12:12" x14ac:dyDescent="0.25">
      <c r="L552" s="16"/>
    </row>
    <row r="553" spans="12:12" x14ac:dyDescent="0.25">
      <c r="L553" s="16"/>
    </row>
    <row r="554" spans="12:12" x14ac:dyDescent="0.25">
      <c r="L554" s="16"/>
    </row>
    <row r="555" spans="12:12" x14ac:dyDescent="0.25">
      <c r="L555" s="16"/>
    </row>
    <row r="556" spans="12:12" x14ac:dyDescent="0.25">
      <c r="L556" s="16"/>
    </row>
    <row r="557" spans="12:12" x14ac:dyDescent="0.25">
      <c r="L557" s="16"/>
    </row>
    <row r="558" spans="12:12" x14ac:dyDescent="0.25">
      <c r="L558" s="16"/>
    </row>
    <row r="559" spans="12:12" x14ac:dyDescent="0.25">
      <c r="L559" s="16"/>
    </row>
    <row r="560" spans="12:12" x14ac:dyDescent="0.25">
      <c r="L560" s="16"/>
    </row>
    <row r="561" spans="12:12" x14ac:dyDescent="0.25">
      <c r="L561" s="16"/>
    </row>
    <row r="562" spans="12:12" x14ac:dyDescent="0.25">
      <c r="L562" s="16"/>
    </row>
    <row r="563" spans="12:12" x14ac:dyDescent="0.25">
      <c r="L563" s="16"/>
    </row>
    <row r="564" spans="12:12" x14ac:dyDescent="0.25">
      <c r="L564" s="16"/>
    </row>
    <row r="565" spans="12:12" x14ac:dyDescent="0.25">
      <c r="L565" s="16"/>
    </row>
    <row r="566" spans="12:12" x14ac:dyDescent="0.25">
      <c r="L566" s="16"/>
    </row>
    <row r="567" spans="12:12" x14ac:dyDescent="0.25">
      <c r="L567" s="16"/>
    </row>
    <row r="568" spans="12:12" x14ac:dyDescent="0.25">
      <c r="L568" s="16"/>
    </row>
    <row r="569" spans="12:12" x14ac:dyDescent="0.25">
      <c r="L569" s="16"/>
    </row>
    <row r="570" spans="12:12" x14ac:dyDescent="0.25">
      <c r="L570" s="16"/>
    </row>
    <row r="571" spans="12:12" x14ac:dyDescent="0.25">
      <c r="L571" s="16"/>
    </row>
    <row r="572" spans="12:12" x14ac:dyDescent="0.25">
      <c r="L572" s="16"/>
    </row>
    <row r="573" spans="12:12" x14ac:dyDescent="0.25">
      <c r="L573" s="16"/>
    </row>
    <row r="574" spans="12:12" x14ac:dyDescent="0.25">
      <c r="L574" s="16"/>
    </row>
    <row r="575" spans="12:12" x14ac:dyDescent="0.25">
      <c r="L575" s="16"/>
    </row>
    <row r="576" spans="12:12" x14ac:dyDescent="0.25">
      <c r="L576" s="16"/>
    </row>
    <row r="577" spans="12:12" x14ac:dyDescent="0.25">
      <c r="L577" s="16"/>
    </row>
    <row r="578" spans="12:12" x14ac:dyDescent="0.25">
      <c r="L578" s="16"/>
    </row>
    <row r="579" spans="12:12" x14ac:dyDescent="0.25">
      <c r="L579" s="16"/>
    </row>
    <row r="580" spans="12:12" x14ac:dyDescent="0.25">
      <c r="L580" s="16"/>
    </row>
    <row r="581" spans="12:12" x14ac:dyDescent="0.25">
      <c r="L581" s="16"/>
    </row>
    <row r="582" spans="12:12" x14ac:dyDescent="0.25">
      <c r="L582" s="16"/>
    </row>
    <row r="583" spans="12:12" x14ac:dyDescent="0.25">
      <c r="L583" s="16"/>
    </row>
    <row r="584" spans="12:12" x14ac:dyDescent="0.25">
      <c r="L584" s="16"/>
    </row>
    <row r="585" spans="12:12" x14ac:dyDescent="0.25">
      <c r="L585" s="16"/>
    </row>
    <row r="586" spans="12:12" x14ac:dyDescent="0.25">
      <c r="L586" s="16"/>
    </row>
    <row r="587" spans="12:12" x14ac:dyDescent="0.25">
      <c r="L587" s="16"/>
    </row>
    <row r="588" spans="12:12" x14ac:dyDescent="0.25">
      <c r="L588" s="16"/>
    </row>
    <row r="589" spans="12:12" x14ac:dyDescent="0.25">
      <c r="L589" s="16"/>
    </row>
    <row r="590" spans="12:12" x14ac:dyDescent="0.25">
      <c r="L590" s="16"/>
    </row>
    <row r="591" spans="12:12" x14ac:dyDescent="0.25">
      <c r="L591" s="16"/>
    </row>
    <row r="592" spans="12:12" x14ac:dyDescent="0.25">
      <c r="L592" s="16"/>
    </row>
    <row r="593" spans="12:12" x14ac:dyDescent="0.25">
      <c r="L593" s="16"/>
    </row>
    <row r="594" spans="12:12" x14ac:dyDescent="0.25">
      <c r="L594" s="16"/>
    </row>
    <row r="595" spans="12:12" x14ac:dyDescent="0.25">
      <c r="L595" s="16"/>
    </row>
    <row r="596" spans="12:12" x14ac:dyDescent="0.25">
      <c r="L596" s="16"/>
    </row>
    <row r="597" spans="12:12" x14ac:dyDescent="0.25">
      <c r="L597" s="16"/>
    </row>
    <row r="598" spans="12:12" x14ac:dyDescent="0.25">
      <c r="L598" s="16"/>
    </row>
    <row r="599" spans="12:12" x14ac:dyDescent="0.25">
      <c r="L599" s="16"/>
    </row>
    <row r="600" spans="12:12" x14ac:dyDescent="0.25">
      <c r="L600" s="16"/>
    </row>
    <row r="601" spans="12:12" x14ac:dyDescent="0.25">
      <c r="L601" s="16"/>
    </row>
    <row r="602" spans="12:12" x14ac:dyDescent="0.25">
      <c r="L602" s="16"/>
    </row>
    <row r="603" spans="12:12" x14ac:dyDescent="0.25">
      <c r="L603" s="16"/>
    </row>
    <row r="604" spans="12:12" x14ac:dyDescent="0.25">
      <c r="L604" s="16"/>
    </row>
    <row r="605" spans="12:12" x14ac:dyDescent="0.25">
      <c r="L605" s="16"/>
    </row>
    <row r="606" spans="12:12" x14ac:dyDescent="0.25">
      <c r="L606" s="16"/>
    </row>
    <row r="607" spans="12:12" x14ac:dyDescent="0.25">
      <c r="L607" s="16"/>
    </row>
    <row r="608" spans="12:12" x14ac:dyDescent="0.25">
      <c r="L608" s="16"/>
    </row>
    <row r="609" spans="12:12" x14ac:dyDescent="0.25">
      <c r="L609" s="16"/>
    </row>
    <row r="610" spans="12:12" x14ac:dyDescent="0.25">
      <c r="L610" s="16"/>
    </row>
    <row r="611" spans="12:12" x14ac:dyDescent="0.25">
      <c r="L611" s="16"/>
    </row>
    <row r="612" spans="12:12" x14ac:dyDescent="0.25">
      <c r="L612" s="16"/>
    </row>
    <row r="613" spans="12:12" x14ac:dyDescent="0.25">
      <c r="L613" s="16"/>
    </row>
  </sheetData>
  <mergeCells count="1">
    <mergeCell ref="C6:D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N113"/>
  <sheetViews>
    <sheetView workbookViewId="0">
      <pane ySplit="7" topLeftCell="A89" activePane="bottomLeft" state="frozen"/>
      <selection pane="bottomLeft"/>
    </sheetView>
  </sheetViews>
  <sheetFormatPr baseColWidth="10" defaultRowHeight="14.5" x14ac:dyDescent="0.35"/>
  <cols>
    <col min="1" max="1" width="10" style="2" customWidth="1"/>
    <col min="2" max="14" width="10.7265625" style="2" customWidth="1"/>
    <col min="15" max="239" width="11.453125" style="1"/>
    <col min="240" max="240" width="10" style="1" customWidth="1"/>
    <col min="241" max="270" width="10.7265625" style="1" customWidth="1"/>
    <col min="271" max="495" width="11.453125" style="1"/>
    <col min="496" max="496" width="10" style="1" customWidth="1"/>
    <col min="497" max="526" width="10.7265625" style="1" customWidth="1"/>
    <col min="527" max="751" width="11.453125" style="1"/>
    <col min="752" max="752" width="10" style="1" customWidth="1"/>
    <col min="753" max="782" width="10.7265625" style="1" customWidth="1"/>
    <col min="783" max="1007" width="11.453125" style="1"/>
    <col min="1008" max="1008" width="10" style="1" customWidth="1"/>
    <col min="1009" max="1038" width="10.7265625" style="1" customWidth="1"/>
    <col min="1039" max="1263" width="11.453125" style="1"/>
    <col min="1264" max="1264" width="10" style="1" customWidth="1"/>
    <col min="1265" max="1294" width="10.7265625" style="1" customWidth="1"/>
    <col min="1295" max="1519" width="11.453125" style="1"/>
    <col min="1520" max="1520" width="10" style="1" customWidth="1"/>
    <col min="1521" max="1550" width="10.7265625" style="1" customWidth="1"/>
    <col min="1551" max="1775" width="11.453125" style="1"/>
    <col min="1776" max="1776" width="10" style="1" customWidth="1"/>
    <col min="1777" max="1806" width="10.7265625" style="1" customWidth="1"/>
    <col min="1807" max="2031" width="11.453125" style="1"/>
    <col min="2032" max="2032" width="10" style="1" customWidth="1"/>
    <col min="2033" max="2062" width="10.7265625" style="1" customWidth="1"/>
    <col min="2063" max="2287" width="11.453125" style="1"/>
    <col min="2288" max="2288" width="10" style="1" customWidth="1"/>
    <col min="2289" max="2318" width="10.7265625" style="1" customWidth="1"/>
    <col min="2319" max="2543" width="11.453125" style="1"/>
    <col min="2544" max="2544" width="10" style="1" customWidth="1"/>
    <col min="2545" max="2574" width="10.7265625" style="1" customWidth="1"/>
    <col min="2575" max="2799" width="11.453125" style="1"/>
    <col min="2800" max="2800" width="10" style="1" customWidth="1"/>
    <col min="2801" max="2830" width="10.7265625" style="1" customWidth="1"/>
    <col min="2831" max="3055" width="11.453125" style="1"/>
    <col min="3056" max="3056" width="10" style="1" customWidth="1"/>
    <col min="3057" max="3086" width="10.7265625" style="1" customWidth="1"/>
    <col min="3087" max="3311" width="11.453125" style="1"/>
    <col min="3312" max="3312" width="10" style="1" customWidth="1"/>
    <col min="3313" max="3342" width="10.7265625" style="1" customWidth="1"/>
    <col min="3343" max="3567" width="11.453125" style="1"/>
    <col min="3568" max="3568" width="10" style="1" customWidth="1"/>
    <col min="3569" max="3598" width="10.7265625" style="1" customWidth="1"/>
    <col min="3599" max="3823" width="11.453125" style="1"/>
    <col min="3824" max="3824" width="10" style="1" customWidth="1"/>
    <col min="3825" max="3854" width="10.7265625" style="1" customWidth="1"/>
    <col min="3855" max="4079" width="11.453125" style="1"/>
    <col min="4080" max="4080" width="10" style="1" customWidth="1"/>
    <col min="4081" max="4110" width="10.7265625" style="1" customWidth="1"/>
    <col min="4111" max="4335" width="11.453125" style="1"/>
    <col min="4336" max="4336" width="10" style="1" customWidth="1"/>
    <col min="4337" max="4366" width="10.7265625" style="1" customWidth="1"/>
    <col min="4367" max="4591" width="11.453125" style="1"/>
    <col min="4592" max="4592" width="10" style="1" customWidth="1"/>
    <col min="4593" max="4622" width="10.7265625" style="1" customWidth="1"/>
    <col min="4623" max="4847" width="11.453125" style="1"/>
    <col min="4848" max="4848" width="10" style="1" customWidth="1"/>
    <col min="4849" max="4878" width="10.7265625" style="1" customWidth="1"/>
    <col min="4879" max="5103" width="11.453125" style="1"/>
    <col min="5104" max="5104" width="10" style="1" customWidth="1"/>
    <col min="5105" max="5134" width="10.7265625" style="1" customWidth="1"/>
    <col min="5135" max="5359" width="11.453125" style="1"/>
    <col min="5360" max="5360" width="10" style="1" customWidth="1"/>
    <col min="5361" max="5390" width="10.7265625" style="1" customWidth="1"/>
    <col min="5391" max="5615" width="11.453125" style="1"/>
    <col min="5616" max="5616" width="10" style="1" customWidth="1"/>
    <col min="5617" max="5646" width="10.7265625" style="1" customWidth="1"/>
    <col min="5647" max="5871" width="11.453125" style="1"/>
    <col min="5872" max="5872" width="10" style="1" customWidth="1"/>
    <col min="5873" max="5902" width="10.7265625" style="1" customWidth="1"/>
    <col min="5903" max="6127" width="11.453125" style="1"/>
    <col min="6128" max="6128" width="10" style="1" customWidth="1"/>
    <col min="6129" max="6158" width="10.7265625" style="1" customWidth="1"/>
    <col min="6159" max="6383" width="11.453125" style="1"/>
    <col min="6384" max="6384" width="10" style="1" customWidth="1"/>
    <col min="6385" max="6414" width="10.7265625" style="1" customWidth="1"/>
    <col min="6415" max="6639" width="11.453125" style="1"/>
    <col min="6640" max="6640" width="10" style="1" customWidth="1"/>
    <col min="6641" max="6670" width="10.7265625" style="1" customWidth="1"/>
    <col min="6671" max="6895" width="11.453125" style="1"/>
    <col min="6896" max="6896" width="10" style="1" customWidth="1"/>
    <col min="6897" max="6926" width="10.7265625" style="1" customWidth="1"/>
    <col min="6927" max="7151" width="11.453125" style="1"/>
    <col min="7152" max="7152" width="10" style="1" customWidth="1"/>
    <col min="7153" max="7182" width="10.7265625" style="1" customWidth="1"/>
    <col min="7183" max="7407" width="11.453125" style="1"/>
    <col min="7408" max="7408" width="10" style="1" customWidth="1"/>
    <col min="7409" max="7438" width="10.7265625" style="1" customWidth="1"/>
    <col min="7439" max="7663" width="11.453125" style="1"/>
    <col min="7664" max="7664" width="10" style="1" customWidth="1"/>
    <col min="7665" max="7694" width="10.7265625" style="1" customWidth="1"/>
    <col min="7695" max="7919" width="11.453125" style="1"/>
    <col min="7920" max="7920" width="10" style="1" customWidth="1"/>
    <col min="7921" max="7950" width="10.7265625" style="1" customWidth="1"/>
    <col min="7951" max="8175" width="11.453125" style="1"/>
    <col min="8176" max="8176" width="10" style="1" customWidth="1"/>
    <col min="8177" max="8206" width="10.7265625" style="1" customWidth="1"/>
    <col min="8207" max="8431" width="11.453125" style="1"/>
    <col min="8432" max="8432" width="10" style="1" customWidth="1"/>
    <col min="8433" max="8462" width="10.7265625" style="1" customWidth="1"/>
    <col min="8463" max="8687" width="11.453125" style="1"/>
    <col min="8688" max="8688" width="10" style="1" customWidth="1"/>
    <col min="8689" max="8718" width="10.7265625" style="1" customWidth="1"/>
    <col min="8719" max="8943" width="11.453125" style="1"/>
    <col min="8944" max="8944" width="10" style="1" customWidth="1"/>
    <col min="8945" max="8974" width="10.7265625" style="1" customWidth="1"/>
    <col min="8975" max="9199" width="11.453125" style="1"/>
    <col min="9200" max="9200" width="10" style="1" customWidth="1"/>
    <col min="9201" max="9230" width="10.7265625" style="1" customWidth="1"/>
    <col min="9231" max="9455" width="11.453125" style="1"/>
    <col min="9456" max="9456" width="10" style="1" customWidth="1"/>
    <col min="9457" max="9486" width="10.7265625" style="1" customWidth="1"/>
    <col min="9487" max="9711" width="11.453125" style="1"/>
    <col min="9712" max="9712" width="10" style="1" customWidth="1"/>
    <col min="9713" max="9742" width="10.7265625" style="1" customWidth="1"/>
    <col min="9743" max="9967" width="11.453125" style="1"/>
    <col min="9968" max="9968" width="10" style="1" customWidth="1"/>
    <col min="9969" max="9998" width="10.7265625" style="1" customWidth="1"/>
    <col min="9999" max="10223" width="11.453125" style="1"/>
    <col min="10224" max="10224" width="10" style="1" customWidth="1"/>
    <col min="10225" max="10254" width="10.7265625" style="1" customWidth="1"/>
    <col min="10255" max="10479" width="11.453125" style="1"/>
    <col min="10480" max="10480" width="10" style="1" customWidth="1"/>
    <col min="10481" max="10510" width="10.7265625" style="1" customWidth="1"/>
    <col min="10511" max="10735" width="11.453125" style="1"/>
    <col min="10736" max="10736" width="10" style="1" customWidth="1"/>
    <col min="10737" max="10766" width="10.7265625" style="1" customWidth="1"/>
    <col min="10767" max="10991" width="11.453125" style="1"/>
    <col min="10992" max="10992" width="10" style="1" customWidth="1"/>
    <col min="10993" max="11022" width="10.7265625" style="1" customWidth="1"/>
    <col min="11023" max="11247" width="11.453125" style="1"/>
    <col min="11248" max="11248" width="10" style="1" customWidth="1"/>
    <col min="11249" max="11278" width="10.7265625" style="1" customWidth="1"/>
    <col min="11279" max="11503" width="11.453125" style="1"/>
    <col min="11504" max="11504" width="10" style="1" customWidth="1"/>
    <col min="11505" max="11534" width="10.7265625" style="1" customWidth="1"/>
    <col min="11535" max="11759" width="11.453125" style="1"/>
    <col min="11760" max="11760" width="10" style="1" customWidth="1"/>
    <col min="11761" max="11790" width="10.7265625" style="1" customWidth="1"/>
    <col min="11791" max="12015" width="11.453125" style="1"/>
    <col min="12016" max="12016" width="10" style="1" customWidth="1"/>
    <col min="12017" max="12046" width="10.7265625" style="1" customWidth="1"/>
    <col min="12047" max="12271" width="11.453125" style="1"/>
    <col min="12272" max="12272" width="10" style="1" customWidth="1"/>
    <col min="12273" max="12302" width="10.7265625" style="1" customWidth="1"/>
    <col min="12303" max="12527" width="11.453125" style="1"/>
    <col min="12528" max="12528" width="10" style="1" customWidth="1"/>
    <col min="12529" max="12558" width="10.7265625" style="1" customWidth="1"/>
    <col min="12559" max="12783" width="11.453125" style="1"/>
    <col min="12784" max="12784" width="10" style="1" customWidth="1"/>
    <col min="12785" max="12814" width="10.7265625" style="1" customWidth="1"/>
    <col min="12815" max="13039" width="11.453125" style="1"/>
    <col min="13040" max="13040" width="10" style="1" customWidth="1"/>
    <col min="13041" max="13070" width="10.7265625" style="1" customWidth="1"/>
    <col min="13071" max="13295" width="11.453125" style="1"/>
    <col min="13296" max="13296" width="10" style="1" customWidth="1"/>
    <col min="13297" max="13326" width="10.7265625" style="1" customWidth="1"/>
    <col min="13327" max="13551" width="11.453125" style="1"/>
    <col min="13552" max="13552" width="10" style="1" customWidth="1"/>
    <col min="13553" max="13582" width="10.7265625" style="1" customWidth="1"/>
    <col min="13583" max="13807" width="11.453125" style="1"/>
    <col min="13808" max="13808" width="10" style="1" customWidth="1"/>
    <col min="13809" max="13838" width="10.7265625" style="1" customWidth="1"/>
    <col min="13839" max="14063" width="11.453125" style="1"/>
    <col min="14064" max="14064" width="10" style="1" customWidth="1"/>
    <col min="14065" max="14094" width="10.7265625" style="1" customWidth="1"/>
    <col min="14095" max="14319" width="11.453125" style="1"/>
    <col min="14320" max="14320" width="10" style="1" customWidth="1"/>
    <col min="14321" max="14350" width="10.7265625" style="1" customWidth="1"/>
    <col min="14351" max="14575" width="11.453125" style="1"/>
    <col min="14576" max="14576" width="10" style="1" customWidth="1"/>
    <col min="14577" max="14606" width="10.7265625" style="1" customWidth="1"/>
    <col min="14607" max="14831" width="11.453125" style="1"/>
    <col min="14832" max="14832" width="10" style="1" customWidth="1"/>
    <col min="14833" max="14862" width="10.7265625" style="1" customWidth="1"/>
    <col min="14863" max="15087" width="11.453125" style="1"/>
    <col min="15088" max="15088" width="10" style="1" customWidth="1"/>
    <col min="15089" max="15118" width="10.7265625" style="1" customWidth="1"/>
    <col min="15119" max="15343" width="11.453125" style="1"/>
    <col min="15344" max="15344" width="10" style="1" customWidth="1"/>
    <col min="15345" max="15374" width="10.7265625" style="1" customWidth="1"/>
    <col min="15375" max="15599" width="11.453125" style="1"/>
    <col min="15600" max="15600" width="10" style="1" customWidth="1"/>
    <col min="15601" max="15630" width="10.7265625" style="1" customWidth="1"/>
    <col min="15631" max="15855" width="11.453125" style="1"/>
    <col min="15856" max="15856" width="10" style="1" customWidth="1"/>
    <col min="15857" max="15886" width="10.7265625" style="1" customWidth="1"/>
    <col min="15887" max="16111" width="11.453125" style="1"/>
    <col min="16112" max="16112" width="10" style="1" customWidth="1"/>
    <col min="16113" max="16142" width="10.7265625" style="1" customWidth="1"/>
    <col min="16143" max="16384" width="11.453125" style="1"/>
  </cols>
  <sheetData>
    <row r="4" spans="1:14" s="5" customFormat="1" ht="15.5" x14ac:dyDescent="0.35">
      <c r="A4" s="4" t="s">
        <v>27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</row>
    <row r="5" spans="1:14" ht="12.75" customHeight="1" x14ac:dyDescent="0.35">
      <c r="A5" s="6"/>
    </row>
    <row r="6" spans="1:14" s="49" customFormat="1" x14ac:dyDescent="0.35">
      <c r="A6" s="48" t="s">
        <v>24</v>
      </c>
      <c r="B6" s="48">
        <v>2022</v>
      </c>
      <c r="C6" s="48">
        <v>2021</v>
      </c>
      <c r="D6" s="48">
        <v>2020</v>
      </c>
      <c r="E6" s="48">
        <v>2019</v>
      </c>
      <c r="F6" s="48">
        <v>2018</v>
      </c>
      <c r="G6" s="48">
        <v>2017</v>
      </c>
      <c r="H6" s="48">
        <v>2016</v>
      </c>
      <c r="I6" s="48">
        <v>2015</v>
      </c>
      <c r="J6" s="48">
        <v>2014</v>
      </c>
      <c r="K6" s="48">
        <v>2013</v>
      </c>
      <c r="L6" s="48">
        <v>2012</v>
      </c>
      <c r="M6" s="48">
        <v>2011</v>
      </c>
      <c r="N6" s="48">
        <v>2010</v>
      </c>
    </row>
    <row r="7" spans="1:14" x14ac:dyDescent="0.3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spans="1:14" x14ac:dyDescent="0.35">
      <c r="A8" s="18">
        <v>0</v>
      </c>
      <c r="B8" s="51">
        <v>84.538003823376599</v>
      </c>
      <c r="C8" s="51">
        <v>84.572819304187021</v>
      </c>
      <c r="D8" s="51">
        <v>82.188242733032951</v>
      </c>
      <c r="E8" s="51">
        <v>85.072301742395567</v>
      </c>
      <c r="F8" s="51">
        <v>84.464781503825392</v>
      </c>
      <c r="G8" s="51">
        <v>84.550109957923198</v>
      </c>
      <c r="H8" s="51">
        <v>84.531160252025245</v>
      </c>
      <c r="I8" s="51">
        <v>83.871479399533314</v>
      </c>
      <c r="J8" s="51">
        <v>84.486601932975432</v>
      </c>
      <c r="K8" s="51">
        <v>83.690063797787332</v>
      </c>
      <c r="L8" s="51">
        <v>83.640211351695129</v>
      </c>
      <c r="M8" s="51">
        <v>84.014567820712116</v>
      </c>
      <c r="N8" s="51">
        <v>83.583225315339121</v>
      </c>
    </row>
    <row r="9" spans="1:14" x14ac:dyDescent="0.35">
      <c r="A9" s="18">
        <v>1</v>
      </c>
      <c r="B9" s="53">
        <v>83.703584284117909</v>
      </c>
      <c r="C9" s="53">
        <v>83.741514826862911</v>
      </c>
      <c r="D9" s="53">
        <v>81.440121052821709</v>
      </c>
      <c r="E9" s="53">
        <v>84.263967015466164</v>
      </c>
      <c r="F9" s="53">
        <v>83.78291599396168</v>
      </c>
      <c r="G9" s="53">
        <v>83.729088210481976</v>
      </c>
      <c r="H9" s="53">
        <v>83.622078045149351</v>
      </c>
      <c r="I9" s="53">
        <v>83.098167131644658</v>
      </c>
      <c r="J9" s="50">
        <v>83.62906456688809</v>
      </c>
      <c r="K9" s="50">
        <v>82.933808491012613</v>
      </c>
      <c r="L9" s="50">
        <v>82.736188507656692</v>
      </c>
      <c r="M9" s="50">
        <v>83.24412957942765</v>
      </c>
      <c r="N9" s="50">
        <v>82.76103853163734</v>
      </c>
    </row>
    <row r="10" spans="1:14" x14ac:dyDescent="0.35">
      <c r="A10" s="18">
        <v>2</v>
      </c>
      <c r="B10" s="53">
        <v>82.7567392498391</v>
      </c>
      <c r="C10" s="53">
        <v>82.741514826862911</v>
      </c>
      <c r="D10" s="53">
        <v>80.440121052821709</v>
      </c>
      <c r="E10" s="53">
        <v>83.263967015466164</v>
      </c>
      <c r="F10" s="53">
        <v>82.78291599396168</v>
      </c>
      <c r="G10" s="53">
        <v>82.771942757445956</v>
      </c>
      <c r="H10" s="53">
        <v>82.622078045149351</v>
      </c>
      <c r="I10" s="53">
        <v>82.098167131644658</v>
      </c>
      <c r="J10" s="50">
        <v>82.674674029818462</v>
      </c>
      <c r="K10" s="50">
        <v>81.933808491012613</v>
      </c>
      <c r="L10" s="50">
        <v>81.736188507656692</v>
      </c>
      <c r="M10" s="50">
        <v>82.287542029364388</v>
      </c>
      <c r="N10" s="50">
        <v>81.76103853163734</v>
      </c>
    </row>
    <row r="11" spans="1:14" x14ac:dyDescent="0.35">
      <c r="A11" s="18">
        <v>3</v>
      </c>
      <c r="B11" s="53">
        <v>81.7567392498391</v>
      </c>
      <c r="C11" s="53">
        <v>81.741514826862911</v>
      </c>
      <c r="D11" s="53">
        <v>79.440121052821709</v>
      </c>
      <c r="E11" s="53">
        <v>82.263967015466164</v>
      </c>
      <c r="F11" s="53">
        <v>81.78291599396168</v>
      </c>
      <c r="G11" s="53">
        <v>81.771942757445956</v>
      </c>
      <c r="H11" s="53">
        <v>81.665768652346316</v>
      </c>
      <c r="I11" s="53">
        <v>81.098167131644658</v>
      </c>
      <c r="J11" s="50">
        <v>81.674674029818462</v>
      </c>
      <c r="K11" s="50">
        <v>80.933808491012613</v>
      </c>
      <c r="L11" s="50">
        <v>80.778642747796567</v>
      </c>
      <c r="M11" s="50">
        <v>81.328932485856981</v>
      </c>
      <c r="N11" s="50">
        <v>80.76103853163734</v>
      </c>
    </row>
    <row r="12" spans="1:14" x14ac:dyDescent="0.35">
      <c r="A12" s="18">
        <v>4</v>
      </c>
      <c r="B12" s="53">
        <v>80.7567392498391</v>
      </c>
      <c r="C12" s="53">
        <v>80.741514826862897</v>
      </c>
      <c r="D12" s="53">
        <v>78.440121052821709</v>
      </c>
      <c r="E12" s="53">
        <v>81.263967015466164</v>
      </c>
      <c r="F12" s="53">
        <v>80.78291599396168</v>
      </c>
      <c r="G12" s="53">
        <v>80.77194275744597</v>
      </c>
      <c r="H12" s="53">
        <v>80.66576865234633</v>
      </c>
      <c r="I12" s="53">
        <v>80.098167131644658</v>
      </c>
      <c r="J12" s="50">
        <v>80.674674029818462</v>
      </c>
      <c r="K12" s="50">
        <v>79.933808491012613</v>
      </c>
      <c r="L12" s="50">
        <v>79.819034517732575</v>
      </c>
      <c r="M12" s="50">
        <v>80.328932485856981</v>
      </c>
      <c r="N12" s="50">
        <v>79.76103853163734</v>
      </c>
    </row>
    <row r="13" spans="1:14" x14ac:dyDescent="0.35">
      <c r="A13" s="18">
        <v>5</v>
      </c>
      <c r="B13" s="51">
        <v>79.7567392498391</v>
      </c>
      <c r="C13" s="51">
        <v>79.741514826862897</v>
      </c>
      <c r="D13" s="51">
        <v>77.440121052821709</v>
      </c>
      <c r="E13" s="51">
        <v>80.304008645121826</v>
      </c>
      <c r="F13" s="51">
        <v>79.78291599396168</v>
      </c>
      <c r="G13" s="51">
        <v>79.77194275744597</v>
      </c>
      <c r="H13" s="51">
        <v>79.66576865234633</v>
      </c>
      <c r="I13" s="51">
        <v>79.098167131644644</v>
      </c>
      <c r="J13" s="51">
        <v>79.674674029818462</v>
      </c>
      <c r="K13" s="51">
        <v>78.973997617494277</v>
      </c>
      <c r="L13" s="51">
        <v>78.819034517732575</v>
      </c>
      <c r="M13" s="51">
        <v>79.371828204549004</v>
      </c>
      <c r="N13" s="51">
        <v>78.76103853163734</v>
      </c>
    </row>
    <row r="14" spans="1:14" x14ac:dyDescent="0.35">
      <c r="A14" s="18">
        <v>6</v>
      </c>
      <c r="B14" s="53">
        <v>78.7567392498391</v>
      </c>
      <c r="C14" s="53">
        <v>78.781000598007665</v>
      </c>
      <c r="D14" s="53">
        <v>76.440121052821709</v>
      </c>
      <c r="E14" s="53">
        <v>79.304008645121826</v>
      </c>
      <c r="F14" s="53">
        <v>78.78291599396168</v>
      </c>
      <c r="G14" s="53">
        <v>78.77194275744597</v>
      </c>
      <c r="H14" s="53">
        <v>78.707097052589802</v>
      </c>
      <c r="I14" s="53">
        <v>78.098167131644644</v>
      </c>
      <c r="J14" s="50">
        <v>78.674674029818462</v>
      </c>
      <c r="K14" s="50">
        <v>77.973997617494277</v>
      </c>
      <c r="L14" s="50">
        <v>77.819034517732575</v>
      </c>
      <c r="M14" s="50">
        <v>78.371828204549004</v>
      </c>
      <c r="N14" s="50">
        <v>77.76103853163734</v>
      </c>
    </row>
    <row r="15" spans="1:14" x14ac:dyDescent="0.35">
      <c r="A15" s="18">
        <v>7</v>
      </c>
      <c r="B15" s="53">
        <v>77.756739249839114</v>
      </c>
      <c r="C15" s="53">
        <v>77.781000598007665</v>
      </c>
      <c r="D15" s="53">
        <v>75.440121052821695</v>
      </c>
      <c r="E15" s="53">
        <v>78.304008645121826</v>
      </c>
      <c r="F15" s="53">
        <v>77.78291599396168</v>
      </c>
      <c r="G15" s="53">
        <v>77.77194275744597</v>
      </c>
      <c r="H15" s="53">
        <v>77.707097052589802</v>
      </c>
      <c r="I15" s="53">
        <v>77.098167131644644</v>
      </c>
      <c r="J15" s="50">
        <v>77.674674029818462</v>
      </c>
      <c r="K15" s="50">
        <v>76.973997617494277</v>
      </c>
      <c r="L15" s="50">
        <v>76.819034517732575</v>
      </c>
      <c r="M15" s="50">
        <v>77.37182820454899</v>
      </c>
      <c r="N15" s="50">
        <v>76.76103853163734</v>
      </c>
    </row>
    <row r="16" spans="1:14" x14ac:dyDescent="0.35">
      <c r="A16" s="18">
        <v>8</v>
      </c>
      <c r="B16" s="53">
        <v>76.756739249839114</v>
      </c>
      <c r="C16" s="53">
        <v>76.781000598007665</v>
      </c>
      <c r="D16" s="53">
        <v>74.440121052821695</v>
      </c>
      <c r="E16" s="53">
        <v>77.304008645121826</v>
      </c>
      <c r="F16" s="53">
        <v>76.822958955616585</v>
      </c>
      <c r="G16" s="53">
        <v>76.77194275744597</v>
      </c>
      <c r="H16" s="53">
        <v>76.707097052589802</v>
      </c>
      <c r="I16" s="53">
        <v>76.098167131644644</v>
      </c>
      <c r="J16" s="50">
        <v>76.674674029818448</v>
      </c>
      <c r="K16" s="50">
        <v>75.973997617494263</v>
      </c>
      <c r="L16" s="50">
        <v>75.81903451773259</v>
      </c>
      <c r="M16" s="50">
        <v>76.37182820454899</v>
      </c>
      <c r="N16" s="50">
        <v>75.76103853163734</v>
      </c>
    </row>
    <row r="17" spans="1:14" x14ac:dyDescent="0.35">
      <c r="A17" s="18">
        <v>9</v>
      </c>
      <c r="B17" s="53">
        <v>75.756739249839114</v>
      </c>
      <c r="C17" s="53">
        <v>75.781000598007665</v>
      </c>
      <c r="D17" s="53">
        <v>73.440121052821695</v>
      </c>
      <c r="E17" s="53">
        <v>76.304008645121826</v>
      </c>
      <c r="F17" s="53">
        <v>75.900562370924789</v>
      </c>
      <c r="G17" s="53">
        <v>75.77194275744597</v>
      </c>
      <c r="H17" s="53">
        <v>75.707097052589802</v>
      </c>
      <c r="I17" s="53">
        <v>75.098167131644644</v>
      </c>
      <c r="J17" s="50">
        <v>75.674674029818448</v>
      </c>
      <c r="K17" s="50">
        <v>74.973997617494263</v>
      </c>
      <c r="L17" s="50">
        <v>74.81903451773259</v>
      </c>
      <c r="M17" s="50">
        <v>75.415320224156076</v>
      </c>
      <c r="N17" s="50">
        <v>74.76103853163734</v>
      </c>
    </row>
    <row r="18" spans="1:14" x14ac:dyDescent="0.35">
      <c r="A18" s="18">
        <v>10</v>
      </c>
      <c r="B18" s="51">
        <v>74.756739249839114</v>
      </c>
      <c r="C18" s="51">
        <v>74.781000598007665</v>
      </c>
      <c r="D18" s="51">
        <v>72.440121052821695</v>
      </c>
      <c r="E18" s="51">
        <v>75.304008645121826</v>
      </c>
      <c r="F18" s="51">
        <v>74.93804711483277</v>
      </c>
      <c r="G18" s="51">
        <v>74.77194275744597</v>
      </c>
      <c r="H18" s="51">
        <v>74.707097052589802</v>
      </c>
      <c r="I18" s="51">
        <v>74.09816713164463</v>
      </c>
      <c r="J18" s="51">
        <v>74.716780432601539</v>
      </c>
      <c r="K18" s="51">
        <v>73.973997617494263</v>
      </c>
      <c r="L18" s="51">
        <v>73.81903451773259</v>
      </c>
      <c r="M18" s="51">
        <v>74.415320224156076</v>
      </c>
      <c r="N18" s="51">
        <v>73.761038531637354</v>
      </c>
    </row>
    <row r="19" spans="1:14" x14ac:dyDescent="0.35">
      <c r="A19" s="18">
        <v>11</v>
      </c>
      <c r="B19" s="53">
        <v>73.756739249839114</v>
      </c>
      <c r="C19" s="53">
        <v>73.781000598007665</v>
      </c>
      <c r="D19" s="53">
        <v>71.440121052821695</v>
      </c>
      <c r="E19" s="53">
        <v>74.304008645121826</v>
      </c>
      <c r="F19" s="53">
        <v>73.976576124726577</v>
      </c>
      <c r="G19" s="53">
        <v>73.77194275744597</v>
      </c>
      <c r="H19" s="53">
        <v>73.707097052589802</v>
      </c>
      <c r="I19" s="53">
        <v>73.09816713164463</v>
      </c>
      <c r="J19" s="50">
        <v>73.716780432601539</v>
      </c>
      <c r="K19" s="50">
        <v>72.973997617494263</v>
      </c>
      <c r="L19" s="50">
        <v>72.863714002508786</v>
      </c>
      <c r="M19" s="50">
        <v>73.415320224156076</v>
      </c>
      <c r="N19" s="50">
        <v>72.761038531637354</v>
      </c>
    </row>
    <row r="20" spans="1:14" x14ac:dyDescent="0.35">
      <c r="A20" s="18">
        <v>12</v>
      </c>
      <c r="B20" s="53">
        <v>72.756739249839114</v>
      </c>
      <c r="C20" s="53">
        <v>72.781000598007665</v>
      </c>
      <c r="D20" s="53">
        <v>70.440121052821695</v>
      </c>
      <c r="E20" s="53">
        <v>73.304008645121826</v>
      </c>
      <c r="F20" s="53">
        <v>72.976576124726577</v>
      </c>
      <c r="G20" s="53">
        <v>72.77194275744597</v>
      </c>
      <c r="H20" s="53">
        <v>72.707097052589802</v>
      </c>
      <c r="I20" s="53">
        <v>72.09816713164463</v>
      </c>
      <c r="J20" s="50">
        <v>72.716780432601539</v>
      </c>
      <c r="K20" s="50">
        <v>72.01848748711825</v>
      </c>
      <c r="L20" s="50">
        <v>71.863714002508786</v>
      </c>
      <c r="M20" s="50">
        <v>72.461150092304507</v>
      </c>
      <c r="N20" s="50">
        <v>71.761038531637354</v>
      </c>
    </row>
    <row r="21" spans="1:14" x14ac:dyDescent="0.35">
      <c r="A21" s="18">
        <v>13</v>
      </c>
      <c r="B21" s="53">
        <v>71.756739249839114</v>
      </c>
      <c r="C21" s="53">
        <v>71.781000598007665</v>
      </c>
      <c r="D21" s="53">
        <v>69.476043525610237</v>
      </c>
      <c r="E21" s="53">
        <v>72.304008645121826</v>
      </c>
      <c r="F21" s="53">
        <v>71.976576124726591</v>
      </c>
      <c r="G21" s="53">
        <v>71.77194275744597</v>
      </c>
      <c r="H21" s="53">
        <v>71.747251249043472</v>
      </c>
      <c r="I21" s="53">
        <v>71.09816713164463</v>
      </c>
      <c r="J21" s="50">
        <v>71.760795711488669</v>
      </c>
      <c r="K21" s="50">
        <v>71.01848748711825</v>
      </c>
      <c r="L21" s="50">
        <v>70.863714002508786</v>
      </c>
      <c r="M21" s="50">
        <v>71.461150092304507</v>
      </c>
      <c r="N21" s="50">
        <v>70.761038531637354</v>
      </c>
    </row>
    <row r="22" spans="1:14" x14ac:dyDescent="0.35">
      <c r="A22" s="18">
        <v>14</v>
      </c>
      <c r="B22" s="53">
        <v>70.756739249839114</v>
      </c>
      <c r="C22" s="53">
        <v>70.781000598007651</v>
      </c>
      <c r="D22" s="53">
        <v>68.476043525610237</v>
      </c>
      <c r="E22" s="53">
        <v>71.304008645121826</v>
      </c>
      <c r="F22" s="53">
        <v>71.055686889668181</v>
      </c>
      <c r="G22" s="53">
        <v>70.77194275744597</v>
      </c>
      <c r="H22" s="53">
        <v>70.747251249043472</v>
      </c>
      <c r="I22" s="53">
        <v>70.141143134462041</v>
      </c>
      <c r="J22" s="50">
        <v>70.760795711488669</v>
      </c>
      <c r="K22" s="50">
        <v>70.01848748711825</v>
      </c>
      <c r="L22" s="50">
        <v>69.863714002508786</v>
      </c>
      <c r="M22" s="50">
        <v>70.461150092304507</v>
      </c>
      <c r="N22" s="50">
        <v>69.761038531637354</v>
      </c>
    </row>
    <row r="23" spans="1:14" x14ac:dyDescent="0.35">
      <c r="A23" s="18">
        <v>15</v>
      </c>
      <c r="B23" s="51">
        <v>69.756739249839129</v>
      </c>
      <c r="C23" s="51">
        <v>69.781000598007651</v>
      </c>
      <c r="D23" s="51">
        <v>67.512616824879032</v>
      </c>
      <c r="E23" s="51">
        <v>70.304008645121826</v>
      </c>
      <c r="F23" s="51">
        <v>70.094453750596571</v>
      </c>
      <c r="G23" s="51">
        <v>69.77194275744597</v>
      </c>
      <c r="H23" s="51">
        <v>69.747251249043472</v>
      </c>
      <c r="I23" s="51">
        <v>69.141143134462041</v>
      </c>
      <c r="J23" s="51">
        <v>69.760795711488669</v>
      </c>
      <c r="K23" s="51">
        <v>69.018487487118236</v>
      </c>
      <c r="L23" s="51">
        <v>68.914810661074171</v>
      </c>
      <c r="M23" s="51">
        <v>69.461150092304507</v>
      </c>
      <c r="N23" s="51">
        <v>68.761038531637354</v>
      </c>
    </row>
    <row r="24" spans="1:14" x14ac:dyDescent="0.35">
      <c r="A24" s="18">
        <v>16</v>
      </c>
      <c r="B24" s="53">
        <v>68.792049776169137</v>
      </c>
      <c r="C24" s="53">
        <v>68.781000598007651</v>
      </c>
      <c r="D24" s="53">
        <v>66.512616824879032</v>
      </c>
      <c r="E24" s="53">
        <v>69.304008645121826</v>
      </c>
      <c r="F24" s="53">
        <v>69.094453750596571</v>
      </c>
      <c r="G24" s="53">
        <v>68.77194275744597</v>
      </c>
      <c r="H24" s="53">
        <v>68.747251249043472</v>
      </c>
      <c r="I24" s="53">
        <v>68.141143134462041</v>
      </c>
      <c r="J24" s="50">
        <v>68.760795711488669</v>
      </c>
      <c r="K24" s="50">
        <v>68.018487487118236</v>
      </c>
      <c r="L24" s="50">
        <v>67.914810661074156</v>
      </c>
      <c r="M24" s="50">
        <v>68.461150092304507</v>
      </c>
      <c r="N24" s="50">
        <v>67.761038531637354</v>
      </c>
    </row>
    <row r="25" spans="1:14" x14ac:dyDescent="0.35">
      <c r="A25" s="18">
        <v>17</v>
      </c>
      <c r="B25" s="53">
        <v>67.792049776169137</v>
      </c>
      <c r="C25" s="53">
        <v>67.781000598007651</v>
      </c>
      <c r="D25" s="53">
        <v>65.512616824879032</v>
      </c>
      <c r="E25" s="53">
        <v>68.304008645121826</v>
      </c>
      <c r="F25" s="53">
        <v>68.135503692996693</v>
      </c>
      <c r="G25" s="53">
        <v>67.813960396053858</v>
      </c>
      <c r="H25" s="53">
        <v>67.747251249043472</v>
      </c>
      <c r="I25" s="53">
        <v>67.141143134462027</v>
      </c>
      <c r="J25" s="50">
        <v>67.760795711488669</v>
      </c>
      <c r="K25" s="50">
        <v>67.018487487118236</v>
      </c>
      <c r="L25" s="50">
        <v>66.914810661074156</v>
      </c>
      <c r="M25" s="50">
        <v>67.461150092304507</v>
      </c>
      <c r="N25" s="50">
        <v>66.761038531637354</v>
      </c>
    </row>
    <row r="26" spans="1:14" x14ac:dyDescent="0.35">
      <c r="A26" s="18">
        <v>18</v>
      </c>
      <c r="B26" s="53">
        <v>66.792049776169151</v>
      </c>
      <c r="C26" s="53">
        <v>66.817918354324647</v>
      </c>
      <c r="D26" s="53">
        <v>64.512616824879018</v>
      </c>
      <c r="E26" s="53">
        <v>67.304008645121826</v>
      </c>
      <c r="F26" s="53">
        <v>67.135503692996693</v>
      </c>
      <c r="G26" s="53">
        <v>66.813960396053858</v>
      </c>
      <c r="H26" s="53">
        <v>66.747251249043472</v>
      </c>
      <c r="I26" s="53">
        <v>66.141143134462027</v>
      </c>
      <c r="J26" s="50">
        <v>66.760795711488669</v>
      </c>
      <c r="K26" s="50">
        <v>66.018487487118236</v>
      </c>
      <c r="L26" s="50">
        <v>65.961946793551846</v>
      </c>
      <c r="M26" s="50">
        <v>66.461150092304507</v>
      </c>
      <c r="N26" s="50">
        <v>65.761038531637354</v>
      </c>
    </row>
    <row r="27" spans="1:14" x14ac:dyDescent="0.35">
      <c r="A27" s="18">
        <v>19</v>
      </c>
      <c r="B27" s="53">
        <v>65.792049776169151</v>
      </c>
      <c r="C27" s="53">
        <v>65.817918354324647</v>
      </c>
      <c r="D27" s="53">
        <v>63.512616824879018</v>
      </c>
      <c r="E27" s="53">
        <v>66.304008645121826</v>
      </c>
      <c r="F27" s="53">
        <v>66.135503692996693</v>
      </c>
      <c r="G27" s="53">
        <v>65.813960396053858</v>
      </c>
      <c r="H27" s="53">
        <v>65.747251249043487</v>
      </c>
      <c r="I27" s="53">
        <v>65.141143134462027</v>
      </c>
      <c r="J27" s="50">
        <v>65.760795711488669</v>
      </c>
      <c r="K27" s="50">
        <v>65.064529994136592</v>
      </c>
      <c r="L27" s="50">
        <v>65.006058617536723</v>
      </c>
      <c r="M27" s="50">
        <v>65.503083436291973</v>
      </c>
      <c r="N27" s="50">
        <v>64.761038531637354</v>
      </c>
    </row>
    <row r="28" spans="1:14" x14ac:dyDescent="0.35">
      <c r="A28" s="18">
        <v>20</v>
      </c>
      <c r="B28" s="51">
        <v>64.826680330367552</v>
      </c>
      <c r="C28" s="51">
        <v>64.817918354324661</v>
      </c>
      <c r="D28" s="51">
        <v>62.512616824879018</v>
      </c>
      <c r="E28" s="51">
        <v>65.30400864512184</v>
      </c>
      <c r="F28" s="51">
        <v>65.135503692996707</v>
      </c>
      <c r="G28" s="51">
        <v>64.813960396053872</v>
      </c>
      <c r="H28" s="51">
        <v>64.747251249043487</v>
      </c>
      <c r="I28" s="51">
        <v>64.18560622888802</v>
      </c>
      <c r="J28" s="51">
        <v>64.760795711488669</v>
      </c>
      <c r="K28" s="51">
        <v>64.107832831154795</v>
      </c>
      <c r="L28" s="51">
        <v>64.006058617536723</v>
      </c>
      <c r="M28" s="51">
        <v>64.503083436291973</v>
      </c>
      <c r="N28" s="51">
        <v>63.761038531637361</v>
      </c>
    </row>
    <row r="29" spans="1:14" x14ac:dyDescent="0.35">
      <c r="A29" s="18">
        <v>21</v>
      </c>
      <c r="B29" s="53">
        <v>63.826680330367545</v>
      </c>
      <c r="C29" s="53">
        <v>63.817918354324654</v>
      </c>
      <c r="D29" s="53">
        <v>61.547408860978045</v>
      </c>
      <c r="E29" s="53">
        <v>64.30400864512184</v>
      </c>
      <c r="F29" s="53">
        <v>64.135503692996707</v>
      </c>
      <c r="G29" s="53">
        <v>63.813960396053872</v>
      </c>
      <c r="H29" s="53">
        <v>63.789634821931799</v>
      </c>
      <c r="I29" s="53">
        <v>63.185606228888012</v>
      </c>
      <c r="J29" s="50">
        <v>63.760795711488676</v>
      </c>
      <c r="K29" s="50">
        <v>63.107832831154795</v>
      </c>
      <c r="L29" s="50">
        <v>63.006058617536723</v>
      </c>
      <c r="M29" s="50">
        <v>63.541639510651194</v>
      </c>
      <c r="N29" s="50">
        <v>62.913981507839559</v>
      </c>
    </row>
    <row r="30" spans="1:14" x14ac:dyDescent="0.35">
      <c r="A30" s="18">
        <v>22</v>
      </c>
      <c r="B30" s="53">
        <v>62.826680330367537</v>
      </c>
      <c r="C30" s="53">
        <v>62.817918354324661</v>
      </c>
      <c r="D30" s="53">
        <v>60.547408860978045</v>
      </c>
      <c r="E30" s="53">
        <v>63.304008645121833</v>
      </c>
      <c r="F30" s="53">
        <v>63.175817600942864</v>
      </c>
      <c r="G30" s="53">
        <v>62.813960396053872</v>
      </c>
      <c r="H30" s="53">
        <v>62.789634821931799</v>
      </c>
      <c r="I30" s="53">
        <v>62.225187894168684</v>
      </c>
      <c r="J30" s="50">
        <v>62.83781730266606</v>
      </c>
      <c r="K30" s="50">
        <v>62.107832831154795</v>
      </c>
      <c r="L30" s="50">
        <v>62.006058617536723</v>
      </c>
      <c r="M30" s="50">
        <v>62.579119676828753</v>
      </c>
      <c r="N30" s="50">
        <v>61.913981507839559</v>
      </c>
    </row>
    <row r="31" spans="1:14" x14ac:dyDescent="0.35">
      <c r="A31" s="18">
        <v>23</v>
      </c>
      <c r="B31" s="53">
        <v>61.860340765293365</v>
      </c>
      <c r="C31" s="53">
        <v>61.855077726317752</v>
      </c>
      <c r="D31" s="53">
        <v>59.547408860978045</v>
      </c>
      <c r="E31" s="53">
        <v>62.342060149905308</v>
      </c>
      <c r="F31" s="53">
        <v>62.175817600942857</v>
      </c>
      <c r="G31" s="53">
        <v>61.813960396053872</v>
      </c>
      <c r="H31" s="53">
        <v>61.865602945587838</v>
      </c>
      <c r="I31" s="53">
        <v>61.225187894168684</v>
      </c>
      <c r="J31" s="50">
        <v>61.83781730266606</v>
      </c>
      <c r="K31" s="50">
        <v>61.107832831154795</v>
      </c>
      <c r="L31" s="50">
        <v>61.041766053599154</v>
      </c>
      <c r="M31" s="50">
        <v>61.613144954810025</v>
      </c>
      <c r="N31" s="50">
        <v>60.913981507839559</v>
      </c>
    </row>
    <row r="32" spans="1:14" x14ac:dyDescent="0.35">
      <c r="A32" s="18">
        <v>24</v>
      </c>
      <c r="B32" s="53">
        <v>60.895674016756175</v>
      </c>
      <c r="C32" s="53">
        <v>60.855077726317752</v>
      </c>
      <c r="D32" s="53">
        <v>58.547408860978038</v>
      </c>
      <c r="E32" s="53">
        <v>61.342060149905308</v>
      </c>
      <c r="F32" s="53">
        <v>61.17581760094285</v>
      </c>
      <c r="G32" s="53">
        <v>60.813960396053879</v>
      </c>
      <c r="H32" s="53">
        <v>60.865602945587838</v>
      </c>
      <c r="I32" s="53">
        <v>60.259107352632867</v>
      </c>
      <c r="J32" s="50">
        <v>60.83781730266606</v>
      </c>
      <c r="K32" s="50">
        <v>60.107832831154795</v>
      </c>
      <c r="L32" s="50">
        <v>60.041766053599162</v>
      </c>
      <c r="M32" s="50">
        <v>60.613144954810032</v>
      </c>
      <c r="N32" s="50">
        <v>59.944509037656559</v>
      </c>
    </row>
    <row r="33" spans="1:14" x14ac:dyDescent="0.35">
      <c r="A33" s="18">
        <v>25</v>
      </c>
      <c r="B33" s="51">
        <v>59.931458952887539</v>
      </c>
      <c r="C33" s="51">
        <v>59.929769444914029</v>
      </c>
      <c r="D33" s="51">
        <v>57.547408860978038</v>
      </c>
      <c r="E33" s="51">
        <v>60.342060149905308</v>
      </c>
      <c r="F33" s="51">
        <v>60.17581760094285</v>
      </c>
      <c r="G33" s="51">
        <v>59.847474298646958</v>
      </c>
      <c r="H33" s="51">
        <v>59.865602945587838</v>
      </c>
      <c r="I33" s="51">
        <v>59.259107352632867</v>
      </c>
      <c r="J33" s="51">
        <v>59.83781730266606</v>
      </c>
      <c r="K33" s="51">
        <v>59.107832831154802</v>
      </c>
      <c r="L33" s="51">
        <v>59.041766053599162</v>
      </c>
      <c r="M33" s="51">
        <v>59.613144954810032</v>
      </c>
      <c r="N33" s="51">
        <v>58.944509037656559</v>
      </c>
    </row>
    <row r="34" spans="1:14" x14ac:dyDescent="0.35">
      <c r="A34" s="18">
        <v>26</v>
      </c>
      <c r="B34" s="53">
        <v>58.931458952887539</v>
      </c>
      <c r="C34" s="53">
        <v>58.929769444914029</v>
      </c>
      <c r="D34" s="53">
        <v>56.580593306592512</v>
      </c>
      <c r="E34" s="53">
        <v>59.342060149905308</v>
      </c>
      <c r="F34" s="53">
        <v>59.175817600942842</v>
      </c>
      <c r="G34" s="53">
        <v>58.847474298646958</v>
      </c>
      <c r="H34" s="53">
        <v>58.865602945587838</v>
      </c>
      <c r="I34" s="53">
        <v>58.323717051159996</v>
      </c>
      <c r="J34" s="50">
        <v>58.83781730266606</v>
      </c>
      <c r="K34" s="50">
        <v>58.107832831154802</v>
      </c>
      <c r="L34" s="50">
        <v>58.041766053599169</v>
      </c>
      <c r="M34" s="50">
        <v>58.613144954810039</v>
      </c>
      <c r="N34" s="50">
        <v>57.944509037656566</v>
      </c>
    </row>
    <row r="35" spans="1:14" x14ac:dyDescent="0.35">
      <c r="A35" s="18">
        <v>27</v>
      </c>
      <c r="B35" s="53">
        <v>57.931458952887532</v>
      </c>
      <c r="C35" s="53">
        <v>57.929769444914022</v>
      </c>
      <c r="D35" s="53">
        <v>55.674895543077248</v>
      </c>
      <c r="E35" s="53">
        <v>58.342060149905308</v>
      </c>
      <c r="F35" s="53">
        <v>58.206813806754226</v>
      </c>
      <c r="G35" s="53">
        <v>57.847474298646958</v>
      </c>
      <c r="H35" s="53">
        <v>57.89705027605109</v>
      </c>
      <c r="I35" s="53">
        <v>57.353500988576656</v>
      </c>
      <c r="J35" s="50">
        <v>57.866320658956582</v>
      </c>
      <c r="K35" s="50">
        <v>57.1352586025574</v>
      </c>
      <c r="L35" s="50">
        <v>57.041766053599169</v>
      </c>
      <c r="M35" s="50">
        <v>57.638984503478248</v>
      </c>
      <c r="N35" s="50">
        <v>56.944509037656566</v>
      </c>
    </row>
    <row r="36" spans="1:14" x14ac:dyDescent="0.35">
      <c r="A36" s="18">
        <v>28</v>
      </c>
      <c r="B36" s="53">
        <v>56.964075586121169</v>
      </c>
      <c r="C36" s="53">
        <v>56.962640507951377</v>
      </c>
      <c r="D36" s="53">
        <v>54.762803738702303</v>
      </c>
      <c r="E36" s="53">
        <v>57.342060149905308</v>
      </c>
      <c r="F36" s="53">
        <v>57.206813806754226</v>
      </c>
      <c r="G36" s="53">
        <v>56.847474298646958</v>
      </c>
      <c r="H36" s="53">
        <v>56.89705027605109</v>
      </c>
      <c r="I36" s="53">
        <v>56.380530124532683</v>
      </c>
      <c r="J36" s="50">
        <v>56.866320658956575</v>
      </c>
      <c r="K36" s="50">
        <v>56.186675087897896</v>
      </c>
      <c r="L36" s="50">
        <v>56.041766053599176</v>
      </c>
      <c r="M36" s="50">
        <v>56.638984503478248</v>
      </c>
      <c r="N36" s="50">
        <v>55.966748796930659</v>
      </c>
    </row>
    <row r="37" spans="1:14" x14ac:dyDescent="0.35">
      <c r="A37" s="18">
        <v>29</v>
      </c>
      <c r="B37" s="53">
        <v>55.964075586121169</v>
      </c>
      <c r="C37" s="53">
        <v>56.023792027551963</v>
      </c>
      <c r="D37" s="53">
        <v>53.76280373870231</v>
      </c>
      <c r="E37" s="53">
        <v>56.342060149905308</v>
      </c>
      <c r="F37" s="53">
        <v>56.206813806754226</v>
      </c>
      <c r="G37" s="53">
        <v>55.847474298646951</v>
      </c>
      <c r="H37" s="53">
        <v>55.949853135103147</v>
      </c>
      <c r="I37" s="53">
        <v>55.380530124532683</v>
      </c>
      <c r="J37" s="50">
        <v>55.866320658956575</v>
      </c>
      <c r="K37" s="50">
        <v>55.210735003684412</v>
      </c>
      <c r="L37" s="50">
        <v>55.065132383449239</v>
      </c>
      <c r="M37" s="50">
        <v>55.638984503478248</v>
      </c>
      <c r="N37" s="50">
        <v>54.966748796930659</v>
      </c>
    </row>
    <row r="38" spans="1:14" x14ac:dyDescent="0.35">
      <c r="A38" s="18">
        <v>30</v>
      </c>
      <c r="B38" s="51">
        <v>54.964075586121176</v>
      </c>
      <c r="C38" s="51">
        <v>55.023792027551963</v>
      </c>
      <c r="D38" s="51">
        <v>52.76280373870231</v>
      </c>
      <c r="E38" s="51">
        <v>55.342060149905301</v>
      </c>
      <c r="F38" s="51">
        <v>55.206813806754226</v>
      </c>
      <c r="G38" s="51">
        <v>54.847474298646951</v>
      </c>
      <c r="H38" s="51">
        <v>54.949853135103147</v>
      </c>
      <c r="I38" s="51">
        <v>54.380530124532683</v>
      </c>
      <c r="J38" s="51">
        <v>54.866320658956568</v>
      </c>
      <c r="K38" s="51">
        <v>54.21073500368442</v>
      </c>
      <c r="L38" s="51">
        <v>54.065132383449239</v>
      </c>
      <c r="M38" s="51">
        <v>54.659524263025084</v>
      </c>
      <c r="N38" s="51">
        <v>53.966748796930652</v>
      </c>
    </row>
    <row r="39" spans="1:14" x14ac:dyDescent="0.35">
      <c r="A39" s="18">
        <v>31</v>
      </c>
      <c r="B39" s="53">
        <v>53.964075586121176</v>
      </c>
      <c r="C39" s="53">
        <v>54.052250156348222</v>
      </c>
      <c r="D39" s="53">
        <v>51.76280373870231</v>
      </c>
      <c r="E39" s="53">
        <v>54.342060149905301</v>
      </c>
      <c r="F39" s="53">
        <v>54.206813806754226</v>
      </c>
      <c r="G39" s="53">
        <v>53.847474298646951</v>
      </c>
      <c r="H39" s="53">
        <v>53.949853135103147</v>
      </c>
      <c r="I39" s="53">
        <v>53.402561488312259</v>
      </c>
      <c r="J39" s="50">
        <v>53.909514411317645</v>
      </c>
      <c r="K39" s="50">
        <v>53.231091545281416</v>
      </c>
      <c r="L39" s="50">
        <v>53.104166912422421</v>
      </c>
      <c r="M39" s="50">
        <v>53.698106292776124</v>
      </c>
      <c r="N39" s="50">
        <v>52.966748796930652</v>
      </c>
    </row>
    <row r="40" spans="1:14" x14ac:dyDescent="0.35">
      <c r="A40" s="18">
        <v>32</v>
      </c>
      <c r="B40" s="53">
        <v>52.990593482963106</v>
      </c>
      <c r="C40" s="53">
        <v>53.052250156348222</v>
      </c>
      <c r="D40" s="53">
        <v>50.762803738702317</v>
      </c>
      <c r="E40" s="53">
        <v>53.342060149905301</v>
      </c>
      <c r="F40" s="53">
        <v>53.206813806754226</v>
      </c>
      <c r="G40" s="53">
        <v>52.847474298646951</v>
      </c>
      <c r="H40" s="53">
        <v>52.992425698333015</v>
      </c>
      <c r="I40" s="53">
        <v>52.402561488312259</v>
      </c>
      <c r="J40" s="50">
        <v>52.929634261601734</v>
      </c>
      <c r="K40" s="50">
        <v>52.231091545281409</v>
      </c>
      <c r="L40" s="50">
        <v>52.141957262215833</v>
      </c>
      <c r="M40" s="50">
        <v>52.716054371822274</v>
      </c>
      <c r="N40" s="50">
        <v>51.982801037651754</v>
      </c>
    </row>
    <row r="41" spans="1:14" x14ac:dyDescent="0.35">
      <c r="A41" s="18">
        <v>33</v>
      </c>
      <c r="B41" s="53">
        <v>51.990593482963099</v>
      </c>
      <c r="C41" s="53">
        <v>52.151317121880034</v>
      </c>
      <c r="D41" s="53">
        <v>49.807073698014271</v>
      </c>
      <c r="E41" s="53">
        <v>52.342060149905301</v>
      </c>
      <c r="F41" s="53">
        <v>52.228028060651084</v>
      </c>
      <c r="G41" s="53">
        <v>51.847474298646951</v>
      </c>
      <c r="H41" s="53">
        <v>52.052786516104931</v>
      </c>
      <c r="I41" s="53">
        <v>51.402561488312259</v>
      </c>
      <c r="J41" s="50">
        <v>51.929634261601734</v>
      </c>
      <c r="K41" s="50">
        <v>51.249249176571439</v>
      </c>
      <c r="L41" s="50">
        <v>51.141957262215833</v>
      </c>
      <c r="M41" s="50">
        <v>51.748521994624596</v>
      </c>
      <c r="N41" s="50">
        <v>50.982801037651747</v>
      </c>
    </row>
    <row r="42" spans="1:14" x14ac:dyDescent="0.35">
      <c r="A42" s="18">
        <v>34</v>
      </c>
      <c r="B42" s="53">
        <v>51.060744260382471</v>
      </c>
      <c r="C42" s="53">
        <v>51.174326747788648</v>
      </c>
      <c r="D42" s="53">
        <v>48.807073698014278</v>
      </c>
      <c r="E42" s="53">
        <v>51.362530854801605</v>
      </c>
      <c r="F42" s="53">
        <v>51.247722722010558</v>
      </c>
      <c r="G42" s="53">
        <v>50.866471910834974</v>
      </c>
      <c r="H42" s="53">
        <v>51.052786516104938</v>
      </c>
      <c r="I42" s="53">
        <v>50.438373199972915</v>
      </c>
      <c r="J42" s="50">
        <v>50.929634261601741</v>
      </c>
      <c r="K42" s="50">
        <v>50.266023015334149</v>
      </c>
      <c r="L42" s="50">
        <v>50.157525032662257</v>
      </c>
      <c r="M42" s="50">
        <v>50.764103789089368</v>
      </c>
      <c r="N42" s="50">
        <v>50.012926534317522</v>
      </c>
    </row>
    <row r="43" spans="1:14" x14ac:dyDescent="0.35">
      <c r="A43" s="18">
        <v>35</v>
      </c>
      <c r="B43" s="51">
        <v>50.103757012588034</v>
      </c>
      <c r="C43" s="51">
        <v>50.19530369722284</v>
      </c>
      <c r="D43" s="51">
        <v>47.845120369537646</v>
      </c>
      <c r="E43" s="51">
        <v>50.362530854801612</v>
      </c>
      <c r="F43" s="51">
        <v>50.266390267613652</v>
      </c>
      <c r="G43" s="51">
        <v>49.884533647934681</v>
      </c>
      <c r="H43" s="51">
        <v>50.07028137844722</v>
      </c>
      <c r="I43" s="51">
        <v>49.438373199972915</v>
      </c>
      <c r="J43" s="51">
        <v>49.929634261601741</v>
      </c>
      <c r="K43" s="51">
        <v>49.296143168467957</v>
      </c>
      <c r="L43" s="51">
        <v>49.187461747075318</v>
      </c>
      <c r="M43" s="51">
        <v>49.794337836481304</v>
      </c>
      <c r="N43" s="51">
        <v>49.040844733660244</v>
      </c>
    </row>
    <row r="44" spans="1:14" x14ac:dyDescent="0.35">
      <c r="A44" s="18">
        <v>36</v>
      </c>
      <c r="B44" s="53">
        <v>49.123561315864826</v>
      </c>
      <c r="C44" s="53">
        <v>49.19530369722284</v>
      </c>
      <c r="D44" s="53">
        <v>46.862807049065765</v>
      </c>
      <c r="E44" s="53">
        <v>49.380431601832591</v>
      </c>
      <c r="F44" s="53">
        <v>49.284037923736925</v>
      </c>
      <c r="G44" s="53">
        <v>48.901321793932546</v>
      </c>
      <c r="H44" s="53">
        <v>49.07028137844722</v>
      </c>
      <c r="I44" s="53">
        <v>48.438373199972915</v>
      </c>
      <c r="J44" s="50">
        <v>48.944578487718303</v>
      </c>
      <c r="K44" s="50">
        <v>48.340163144262696</v>
      </c>
      <c r="L44" s="50">
        <v>48.187461747075318</v>
      </c>
      <c r="M44" s="50">
        <v>48.808229435138898</v>
      </c>
      <c r="N44" s="50">
        <v>48.054233464796262</v>
      </c>
    </row>
    <row r="45" spans="1:14" x14ac:dyDescent="0.35">
      <c r="A45" s="18">
        <v>37</v>
      </c>
      <c r="B45" s="53">
        <v>48.142125370050586</v>
      </c>
      <c r="C45" s="53">
        <v>48.19530369722284</v>
      </c>
      <c r="D45" s="53">
        <v>45.879387777090834</v>
      </c>
      <c r="E45" s="53">
        <v>48.397600703203096</v>
      </c>
      <c r="F45" s="53">
        <v>48.300427655947146</v>
      </c>
      <c r="G45" s="53">
        <v>47.93385506387839</v>
      </c>
      <c r="H45" s="53">
        <v>48.085943106852575</v>
      </c>
      <c r="I45" s="53">
        <v>47.467240954869119</v>
      </c>
      <c r="J45" s="50">
        <v>47.944578487718303</v>
      </c>
      <c r="K45" s="50">
        <v>47.340163144262696</v>
      </c>
      <c r="L45" s="50">
        <v>47.200934684424404</v>
      </c>
      <c r="M45" s="50">
        <v>47.808229435138898</v>
      </c>
      <c r="N45" s="50">
        <v>47.067646025356069</v>
      </c>
    </row>
    <row r="46" spans="1:14" x14ac:dyDescent="0.35">
      <c r="A46" s="18">
        <v>38</v>
      </c>
      <c r="B46" s="53">
        <v>47.159468380302222</v>
      </c>
      <c r="C46" s="53">
        <v>47.23044427593026</v>
      </c>
      <c r="D46" s="53">
        <v>44.879387777090834</v>
      </c>
      <c r="E46" s="53">
        <v>47.397600703203103</v>
      </c>
      <c r="F46" s="53">
        <v>47.300427655947153</v>
      </c>
      <c r="G46" s="53">
        <v>46.94894196334576</v>
      </c>
      <c r="H46" s="53">
        <v>47.143239534511181</v>
      </c>
      <c r="I46" s="53">
        <v>46.467240954869119</v>
      </c>
      <c r="J46" s="50">
        <v>46.944578487718303</v>
      </c>
      <c r="K46" s="50">
        <v>46.353338998874307</v>
      </c>
      <c r="L46" s="50">
        <v>46.213892768410091</v>
      </c>
      <c r="M46" s="50">
        <v>46.848646547001465</v>
      </c>
      <c r="N46" s="50">
        <v>46.081126310788221</v>
      </c>
    </row>
    <row r="47" spans="1:14" x14ac:dyDescent="0.35">
      <c r="A47" s="18">
        <v>39</v>
      </c>
      <c r="B47" s="53">
        <v>46.1761706547492</v>
      </c>
      <c r="C47" s="53">
        <v>46.23044427593026</v>
      </c>
      <c r="D47" s="53">
        <v>43.879387777090834</v>
      </c>
      <c r="E47" s="53">
        <v>46.412896724306563</v>
      </c>
      <c r="F47" s="53">
        <v>46.315228550208992</v>
      </c>
      <c r="G47" s="53">
        <v>45.962882754921331</v>
      </c>
      <c r="H47" s="53">
        <v>46.171102301101897</v>
      </c>
      <c r="I47" s="53">
        <v>45.48088389551679</v>
      </c>
      <c r="J47" s="50">
        <v>45.97091007984401</v>
      </c>
      <c r="K47" s="50">
        <v>45.366138256096605</v>
      </c>
      <c r="L47" s="50">
        <v>45.24007858697999</v>
      </c>
      <c r="M47" s="50">
        <v>45.875660183339519</v>
      </c>
      <c r="N47" s="50">
        <v>45.12117415935532</v>
      </c>
    </row>
    <row r="48" spans="1:14" x14ac:dyDescent="0.35">
      <c r="A48" s="18">
        <v>40</v>
      </c>
      <c r="B48" s="51">
        <v>45.207777409893161</v>
      </c>
      <c r="C48" s="51">
        <v>45.230444275930267</v>
      </c>
      <c r="D48" s="51">
        <v>42.893454016109693</v>
      </c>
      <c r="E48" s="51">
        <v>45.412896724306563</v>
      </c>
      <c r="F48" s="51">
        <v>45.342278131640853</v>
      </c>
      <c r="G48" s="51">
        <v>44.976253089278465</v>
      </c>
      <c r="H48" s="51">
        <v>45.184742354781172</v>
      </c>
      <c r="I48" s="51">
        <v>44.48088389551679</v>
      </c>
      <c r="J48" s="51">
        <v>45.009017080556625</v>
      </c>
      <c r="K48" s="51">
        <v>44.366138256096605</v>
      </c>
      <c r="L48" s="51">
        <v>44.279107442973277</v>
      </c>
      <c r="M48" s="51">
        <v>44.888912420542603</v>
      </c>
      <c r="N48" s="51">
        <v>44.148671416578772</v>
      </c>
    </row>
    <row r="49" spans="1:14" x14ac:dyDescent="0.35">
      <c r="A49" s="18">
        <v>41</v>
      </c>
      <c r="B49" s="53">
        <v>44.222277367034927</v>
      </c>
      <c r="C49" s="53">
        <v>44.230444275930267</v>
      </c>
      <c r="D49" s="53">
        <v>41.933518142008218</v>
      </c>
      <c r="E49" s="53">
        <v>44.412896724306563</v>
      </c>
      <c r="F49" s="53">
        <v>44.355505942299153</v>
      </c>
      <c r="G49" s="53">
        <v>44.028643778888217</v>
      </c>
      <c r="H49" s="53">
        <v>44.222409184725777</v>
      </c>
      <c r="I49" s="53">
        <v>43.517708181044206</v>
      </c>
      <c r="J49" s="50">
        <v>44.03443834252689</v>
      </c>
      <c r="K49" s="50">
        <v>43.391888850904991</v>
      </c>
      <c r="L49" s="50">
        <v>43.317617140181582</v>
      </c>
      <c r="M49" s="50">
        <v>43.902597918437017</v>
      </c>
      <c r="N49" s="50">
        <v>43.163136593518814</v>
      </c>
    </row>
    <row r="50" spans="1:14" x14ac:dyDescent="0.35">
      <c r="A50" s="18">
        <v>42</v>
      </c>
      <c r="B50" s="53">
        <v>43.236432744914715</v>
      </c>
      <c r="C50" s="53">
        <v>43.244197993097728</v>
      </c>
      <c r="D50" s="53">
        <v>40.969893760279199</v>
      </c>
      <c r="E50" s="53">
        <v>43.41289672430657</v>
      </c>
      <c r="F50" s="53">
        <v>43.381088853742817</v>
      </c>
      <c r="G50" s="53">
        <v>43.077484983851917</v>
      </c>
      <c r="H50" s="53">
        <v>43.271298637631858</v>
      </c>
      <c r="I50" s="53">
        <v>42.517708181044206</v>
      </c>
      <c r="J50" s="50">
        <v>43.073069931312823</v>
      </c>
      <c r="K50" s="50">
        <v>42.45578262246898</v>
      </c>
      <c r="L50" s="50">
        <v>42.384042236582737</v>
      </c>
      <c r="M50" s="50">
        <v>42.902597918437017</v>
      </c>
      <c r="N50" s="50">
        <v>42.192493646051773</v>
      </c>
    </row>
    <row r="51" spans="1:14" x14ac:dyDescent="0.35">
      <c r="A51" s="18">
        <v>43</v>
      </c>
      <c r="B51" s="53">
        <v>42.263108760162801</v>
      </c>
      <c r="C51" s="53">
        <v>42.269486432528311</v>
      </c>
      <c r="D51" s="53">
        <v>40.028752741448436</v>
      </c>
      <c r="E51" s="53">
        <v>42.450034670411547</v>
      </c>
      <c r="F51" s="53">
        <v>42.452418638362296</v>
      </c>
      <c r="G51" s="53">
        <v>42.125021894668208</v>
      </c>
      <c r="H51" s="53">
        <v>42.271298637631858</v>
      </c>
      <c r="I51" s="53">
        <v>41.580318239328982</v>
      </c>
      <c r="J51" s="50">
        <v>42.098775376078763</v>
      </c>
      <c r="K51" s="50">
        <v>41.49521474899386</v>
      </c>
      <c r="L51" s="50">
        <v>41.426122654101071</v>
      </c>
      <c r="M51" s="50">
        <v>41.931911847174277</v>
      </c>
      <c r="N51" s="50">
        <v>41.267859686626707</v>
      </c>
    </row>
    <row r="52" spans="1:14" x14ac:dyDescent="0.35">
      <c r="A52" s="18">
        <v>44</v>
      </c>
      <c r="B52" s="53">
        <v>41.263108760162808</v>
      </c>
      <c r="C52" s="53">
        <v>41.281734389439286</v>
      </c>
      <c r="D52" s="53">
        <v>39.040123204359638</v>
      </c>
      <c r="E52" s="53">
        <v>41.484670724907552</v>
      </c>
      <c r="F52" s="53">
        <v>41.510164569041386</v>
      </c>
      <c r="G52" s="53">
        <v>41.160493737361676</v>
      </c>
      <c r="H52" s="53">
        <v>41.283544083560358</v>
      </c>
      <c r="I52" s="53">
        <v>40.580318239328982</v>
      </c>
      <c r="J52" s="50">
        <v>41.177111445241906</v>
      </c>
      <c r="K52" s="50">
        <v>40.550436456013891</v>
      </c>
      <c r="L52" s="50">
        <v>40.426122654101071</v>
      </c>
      <c r="M52" s="50">
        <v>40.961924097697398</v>
      </c>
      <c r="N52" s="50">
        <v>40.329875826100562</v>
      </c>
    </row>
    <row r="53" spans="1:14" x14ac:dyDescent="0.35">
      <c r="A53" s="18">
        <v>45</v>
      </c>
      <c r="B53" s="51">
        <v>40.286675817148151</v>
      </c>
      <c r="C53" s="51">
        <v>40.341082596383586</v>
      </c>
      <c r="D53" s="51">
        <v>38.082708785078736</v>
      </c>
      <c r="E53" s="51">
        <v>40.495914804667464</v>
      </c>
      <c r="F53" s="51">
        <v>40.521769029870207</v>
      </c>
      <c r="G53" s="51">
        <v>40.208895175098426</v>
      </c>
      <c r="H53" s="51">
        <v>40.308068308649105</v>
      </c>
      <c r="I53" s="51">
        <v>39.618185107576686</v>
      </c>
      <c r="J53" s="51">
        <v>40.218531948985287</v>
      </c>
      <c r="K53" s="51">
        <v>39.592528349293993</v>
      </c>
      <c r="L53" s="51">
        <v>39.484451540374415</v>
      </c>
      <c r="M53" s="51">
        <v>39.977391194065021</v>
      </c>
      <c r="N53" s="51">
        <v>39.394351545770498</v>
      </c>
    </row>
    <row r="54" spans="1:14" x14ac:dyDescent="0.35">
      <c r="A54" s="18">
        <v>46</v>
      </c>
      <c r="B54" s="53">
        <v>39.34392355765943</v>
      </c>
      <c r="C54" s="53">
        <v>39.396780494423766</v>
      </c>
      <c r="D54" s="53">
        <v>37.124415280944874</v>
      </c>
      <c r="E54" s="53">
        <v>39.586879216447805</v>
      </c>
      <c r="F54" s="53">
        <v>39.557265055617322</v>
      </c>
      <c r="G54" s="53">
        <v>39.244848661921097</v>
      </c>
      <c r="H54" s="53">
        <v>39.358389931765252</v>
      </c>
      <c r="I54" s="53">
        <v>38.698141687096367</v>
      </c>
      <c r="J54" s="50">
        <v>39.246756147408021</v>
      </c>
      <c r="K54" s="50">
        <v>38.693282288338565</v>
      </c>
      <c r="L54" s="50">
        <v>38.574260221212292</v>
      </c>
      <c r="M54" s="50">
        <v>39.025475714398844</v>
      </c>
      <c r="N54" s="50">
        <v>38.443162696005729</v>
      </c>
    </row>
    <row r="55" spans="1:14" x14ac:dyDescent="0.35">
      <c r="A55" s="18">
        <v>47</v>
      </c>
      <c r="B55" s="53">
        <v>38.397537763231412</v>
      </c>
      <c r="C55" s="53">
        <v>38.407768623596816</v>
      </c>
      <c r="D55" s="53">
        <v>36.135001945238471</v>
      </c>
      <c r="E55" s="53">
        <v>38.621510237608277</v>
      </c>
      <c r="F55" s="53">
        <v>38.604279518519057</v>
      </c>
      <c r="G55" s="53">
        <v>38.281779915038335</v>
      </c>
      <c r="H55" s="53">
        <v>38.411724878374784</v>
      </c>
      <c r="I55" s="53">
        <v>37.73855538329439</v>
      </c>
      <c r="J55" s="50">
        <v>38.261197025279124</v>
      </c>
      <c r="K55" s="50">
        <v>37.752796557584126</v>
      </c>
      <c r="L55" s="50">
        <v>37.651931090696607</v>
      </c>
      <c r="M55" s="50">
        <v>38.090034534196747</v>
      </c>
      <c r="N55" s="50">
        <v>37.491683364414939</v>
      </c>
    </row>
    <row r="56" spans="1:14" x14ac:dyDescent="0.35">
      <c r="A56" s="18">
        <v>48</v>
      </c>
      <c r="B56" s="53">
        <v>37.439644019460211</v>
      </c>
      <c r="C56" s="53">
        <v>37.429811413968537</v>
      </c>
      <c r="D56" s="53">
        <v>35.166893504397834</v>
      </c>
      <c r="E56" s="53">
        <v>37.632947834439243</v>
      </c>
      <c r="F56" s="53">
        <v>37.628369469218299</v>
      </c>
      <c r="G56" s="53">
        <v>37.359116717853176</v>
      </c>
      <c r="H56" s="53">
        <v>37.478431728191396</v>
      </c>
      <c r="I56" s="53">
        <v>36.779882074571795</v>
      </c>
      <c r="J56" s="50">
        <v>37.364795884799427</v>
      </c>
      <c r="K56" s="50">
        <v>36.876201266677569</v>
      </c>
      <c r="L56" s="50">
        <v>36.699308686136391</v>
      </c>
      <c r="M56" s="50">
        <v>37.13833008177815</v>
      </c>
      <c r="N56" s="50">
        <v>36.573704835289476</v>
      </c>
    </row>
    <row r="57" spans="1:14" x14ac:dyDescent="0.35">
      <c r="A57" s="18">
        <v>49</v>
      </c>
      <c r="B57" s="53">
        <v>36.481864769264284</v>
      </c>
      <c r="C57" s="53">
        <v>36.507432203471147</v>
      </c>
      <c r="D57" s="53">
        <v>34.19848875236076</v>
      </c>
      <c r="E57" s="53">
        <v>36.668023037053629</v>
      </c>
      <c r="F57" s="53">
        <v>36.704283668167115</v>
      </c>
      <c r="G57" s="53">
        <v>36.372265530694442</v>
      </c>
      <c r="H57" s="53">
        <v>36.574042544015398</v>
      </c>
      <c r="I57" s="53">
        <v>35.850553738693023</v>
      </c>
      <c r="J57" s="50">
        <v>36.456877704236128</v>
      </c>
      <c r="K57" s="50">
        <v>35.954345630300935</v>
      </c>
      <c r="L57" s="50">
        <v>35.776922984348516</v>
      </c>
      <c r="M57" s="50">
        <v>36.235214163087392</v>
      </c>
      <c r="N57" s="50">
        <v>35.672199592518936</v>
      </c>
    </row>
    <row r="58" spans="1:14" x14ac:dyDescent="0.35">
      <c r="A58" s="18">
        <v>50</v>
      </c>
      <c r="B58" s="51">
        <v>35.535083432716085</v>
      </c>
      <c r="C58" s="51">
        <v>35.540330748786133</v>
      </c>
      <c r="D58" s="51">
        <v>33.230555897383077</v>
      </c>
      <c r="E58" s="51">
        <v>35.72968008280381</v>
      </c>
      <c r="F58" s="51">
        <v>35.74259507945618</v>
      </c>
      <c r="G58" s="51">
        <v>35.425598261707691</v>
      </c>
      <c r="H58" s="51">
        <v>35.602580299278053</v>
      </c>
      <c r="I58" s="51">
        <v>34.939896384185502</v>
      </c>
      <c r="J58" s="51">
        <v>35.565464582502521</v>
      </c>
      <c r="K58" s="51">
        <v>35.030970539810994</v>
      </c>
      <c r="L58" s="51">
        <v>34.886236158713473</v>
      </c>
      <c r="M58" s="51">
        <v>35.316191308256414</v>
      </c>
      <c r="N58" s="51">
        <v>34.704320322740415</v>
      </c>
    </row>
    <row r="59" spans="1:14" x14ac:dyDescent="0.35">
      <c r="A59" s="18">
        <v>51</v>
      </c>
      <c r="B59" s="53">
        <v>34.640441453455317</v>
      </c>
      <c r="C59" s="53">
        <v>34.55152204567726</v>
      </c>
      <c r="D59" s="53">
        <v>32.308798985570242</v>
      </c>
      <c r="E59" s="53">
        <v>34.792044536836038</v>
      </c>
      <c r="F59" s="53">
        <v>34.808260432687888</v>
      </c>
      <c r="G59" s="53">
        <v>34.494470871514928</v>
      </c>
      <c r="H59" s="53">
        <v>34.69148853648948</v>
      </c>
      <c r="I59" s="53">
        <v>34.029464866605643</v>
      </c>
      <c r="J59" s="50">
        <v>34.626966671114012</v>
      </c>
      <c r="K59" s="50">
        <v>34.077623506088599</v>
      </c>
      <c r="L59" s="50">
        <v>33.933233292415586</v>
      </c>
      <c r="M59" s="50">
        <v>34.363786921801534</v>
      </c>
      <c r="N59" s="50">
        <v>33.784820017545641</v>
      </c>
    </row>
    <row r="60" spans="1:14" x14ac:dyDescent="0.35">
      <c r="A60" s="18">
        <v>52</v>
      </c>
      <c r="B60" s="53">
        <v>33.70507811174555</v>
      </c>
      <c r="C60" s="53">
        <v>33.598729775072364</v>
      </c>
      <c r="D60" s="53">
        <v>31.399772945275341</v>
      </c>
      <c r="E60" s="53">
        <v>33.945333616531336</v>
      </c>
      <c r="F60" s="53">
        <v>33.862278555785998</v>
      </c>
      <c r="G60" s="53">
        <v>33.580641127787239</v>
      </c>
      <c r="H60" s="53">
        <v>33.795759541416274</v>
      </c>
      <c r="I60" s="53">
        <v>33.102965270312353</v>
      </c>
      <c r="J60" s="50">
        <v>33.719172959678396</v>
      </c>
      <c r="K60" s="50">
        <v>33.186088372051962</v>
      </c>
      <c r="L60" s="50">
        <v>33.025739356401985</v>
      </c>
      <c r="M60" s="50">
        <v>33.443843155659216</v>
      </c>
      <c r="N60" s="50">
        <v>32.833612815030442</v>
      </c>
    </row>
    <row r="61" spans="1:14" x14ac:dyDescent="0.35">
      <c r="A61" s="18">
        <v>53</v>
      </c>
      <c r="B61" s="53">
        <v>32.784690436620288</v>
      </c>
      <c r="C61" s="53">
        <v>32.68273613104904</v>
      </c>
      <c r="D61" s="53">
        <v>30.527291079515209</v>
      </c>
      <c r="E61" s="53">
        <v>32.984945144699353</v>
      </c>
      <c r="F61" s="53">
        <v>32.918479488286799</v>
      </c>
      <c r="G61" s="53">
        <v>32.638582021699044</v>
      </c>
      <c r="H61" s="53">
        <v>32.839989091907604</v>
      </c>
      <c r="I61" s="53">
        <v>32.251921929605835</v>
      </c>
      <c r="J61" s="50">
        <v>32.858328689296904</v>
      </c>
      <c r="K61" s="50">
        <v>32.307569769021264</v>
      </c>
      <c r="L61" s="50">
        <v>32.087648924532175</v>
      </c>
      <c r="M61" s="50">
        <v>32.492576651451607</v>
      </c>
      <c r="N61" s="50">
        <v>31.930759373312952</v>
      </c>
    </row>
    <row r="62" spans="1:14" x14ac:dyDescent="0.35">
      <c r="A62" s="18">
        <v>54</v>
      </c>
      <c r="B62" s="53">
        <v>31.842638409607591</v>
      </c>
      <c r="C62" s="53">
        <v>31.769190199807312</v>
      </c>
      <c r="D62" s="53">
        <v>29.636201862129493</v>
      </c>
      <c r="E62" s="53">
        <v>32.094622106572153</v>
      </c>
      <c r="F62" s="53">
        <v>32.032178671060272</v>
      </c>
      <c r="G62" s="53">
        <v>31.724960668881515</v>
      </c>
      <c r="H62" s="53">
        <v>31.869542400525837</v>
      </c>
      <c r="I62" s="53">
        <v>31.385476962699151</v>
      </c>
      <c r="J62" s="50">
        <v>31.903598268367414</v>
      </c>
      <c r="K62" s="50">
        <v>31.399388589619829</v>
      </c>
      <c r="L62" s="50">
        <v>31.181636474022483</v>
      </c>
      <c r="M62" s="50">
        <v>31.524810985609243</v>
      </c>
      <c r="N62" s="50">
        <v>30.995531674958112</v>
      </c>
    </row>
    <row r="63" spans="1:14" x14ac:dyDescent="0.35">
      <c r="A63" s="18">
        <v>55</v>
      </c>
      <c r="B63" s="51">
        <v>30.972473116743391</v>
      </c>
      <c r="C63" s="51">
        <v>30.883352781290334</v>
      </c>
      <c r="D63" s="51">
        <v>28.835313770462658</v>
      </c>
      <c r="E63" s="51">
        <v>31.21890165157178</v>
      </c>
      <c r="F63" s="51">
        <v>31.088062018284123</v>
      </c>
      <c r="G63" s="51">
        <v>30.82502139234677</v>
      </c>
      <c r="H63" s="51">
        <v>30.928486020990309</v>
      </c>
      <c r="I63" s="51">
        <v>30.561663232834206</v>
      </c>
      <c r="J63" s="51">
        <v>31.011455817036865</v>
      </c>
      <c r="K63" s="51">
        <v>30.492928615622716</v>
      </c>
      <c r="L63" s="51">
        <v>30.306105587507357</v>
      </c>
      <c r="M63" s="51">
        <v>30.588796159077884</v>
      </c>
      <c r="N63" s="51">
        <v>30.110084248998739</v>
      </c>
    </row>
    <row r="64" spans="1:14" x14ac:dyDescent="0.35">
      <c r="A64" s="18">
        <v>56</v>
      </c>
      <c r="B64" s="53">
        <v>30.034056348018339</v>
      </c>
      <c r="C64" s="53">
        <v>30.079791368792325</v>
      </c>
      <c r="D64" s="53">
        <v>27.885179516057157</v>
      </c>
      <c r="E64" s="53">
        <v>30.287120398299678</v>
      </c>
      <c r="F64" s="53">
        <v>30.143816061607495</v>
      </c>
      <c r="G64" s="53">
        <v>29.881652573536407</v>
      </c>
      <c r="H64" s="53">
        <v>30.030862315122356</v>
      </c>
      <c r="I64" s="53">
        <v>29.679793009052425</v>
      </c>
      <c r="J64" s="50">
        <v>30.088981398667446</v>
      </c>
      <c r="K64" s="50">
        <v>29.523572731705091</v>
      </c>
      <c r="L64" s="50">
        <v>29.429814456353046</v>
      </c>
      <c r="M64" s="50">
        <v>29.669832507472918</v>
      </c>
      <c r="N64" s="50">
        <v>29.210315845892389</v>
      </c>
    </row>
    <row r="65" spans="1:14" x14ac:dyDescent="0.35">
      <c r="A65" s="18">
        <v>57</v>
      </c>
      <c r="B65" s="53">
        <v>29.186332672100384</v>
      </c>
      <c r="C65" s="53">
        <v>29.146043366482083</v>
      </c>
      <c r="D65" s="53">
        <v>27.008680376281418</v>
      </c>
      <c r="E65" s="53">
        <v>29.382898920480709</v>
      </c>
      <c r="F65" s="53">
        <v>29.269811029519879</v>
      </c>
      <c r="G65" s="53">
        <v>28.96575766037104</v>
      </c>
      <c r="H65" s="53">
        <v>29.10358831799611</v>
      </c>
      <c r="I65" s="53">
        <v>28.799231509579773</v>
      </c>
      <c r="J65" s="50">
        <v>29.195568210855875</v>
      </c>
      <c r="K65" s="50">
        <v>28.584498625657762</v>
      </c>
      <c r="L65" s="50">
        <v>28.618435903501229</v>
      </c>
      <c r="M65" s="50">
        <v>28.768741235952625</v>
      </c>
      <c r="N65" s="50">
        <v>28.305672555040108</v>
      </c>
    </row>
    <row r="66" spans="1:14" x14ac:dyDescent="0.35">
      <c r="A66" s="18">
        <v>58</v>
      </c>
      <c r="B66" s="53">
        <v>28.314604637003907</v>
      </c>
      <c r="C66" s="53">
        <v>28.250692385654798</v>
      </c>
      <c r="D66" s="53">
        <v>26.206063241827049</v>
      </c>
      <c r="E66" s="53">
        <v>28.52053484576296</v>
      </c>
      <c r="F66" s="53">
        <v>28.32544518186123</v>
      </c>
      <c r="G66" s="53">
        <v>28.121463330697718</v>
      </c>
      <c r="H66" s="53">
        <v>28.14787251220557</v>
      </c>
      <c r="I66" s="53">
        <v>27.916759384010877</v>
      </c>
      <c r="J66" s="50">
        <v>28.210657742636968</v>
      </c>
      <c r="K66" s="50">
        <v>27.615326834906565</v>
      </c>
      <c r="L66" s="50">
        <v>27.714676984745388</v>
      </c>
      <c r="M66" s="50">
        <v>27.89547137318301</v>
      </c>
      <c r="N66" s="50">
        <v>27.46741893161623</v>
      </c>
    </row>
    <row r="67" spans="1:14" x14ac:dyDescent="0.35">
      <c r="A67" s="18">
        <v>59</v>
      </c>
      <c r="B67" s="53">
        <v>27.427706617535367</v>
      </c>
      <c r="C67" s="53">
        <v>27.342382625732245</v>
      </c>
      <c r="D67" s="53">
        <v>25.255593616090085</v>
      </c>
      <c r="E67" s="53">
        <v>27.615819637562982</v>
      </c>
      <c r="F67" s="53">
        <v>27.422615606542212</v>
      </c>
      <c r="G67" s="53">
        <v>27.22267934057594</v>
      </c>
      <c r="H67" s="53">
        <v>27.191291180536059</v>
      </c>
      <c r="I67" s="53">
        <v>27.048530704691082</v>
      </c>
      <c r="J67" s="50">
        <v>27.256617269654441</v>
      </c>
      <c r="K67" s="50">
        <v>26.693604337316806</v>
      </c>
      <c r="L67" s="50">
        <v>26.867740409856442</v>
      </c>
      <c r="M67" s="50">
        <v>26.968099876293255</v>
      </c>
      <c r="N67" s="50">
        <v>26.565304299789062</v>
      </c>
    </row>
    <row r="68" spans="1:14" x14ac:dyDescent="0.35">
      <c r="A68" s="18">
        <v>60</v>
      </c>
      <c r="B68" s="51">
        <v>26.554654962230391</v>
      </c>
      <c r="C68" s="51">
        <v>26.460340865600326</v>
      </c>
      <c r="D68" s="51">
        <v>24.389896153624129</v>
      </c>
      <c r="E68" s="51">
        <v>26.697391418874275</v>
      </c>
      <c r="F68" s="51">
        <v>26.577748540891069</v>
      </c>
      <c r="G68" s="51">
        <v>26.349913962952336</v>
      </c>
      <c r="H68" s="51">
        <v>26.379112487320619</v>
      </c>
      <c r="I68" s="51">
        <v>26.151918299622341</v>
      </c>
      <c r="J68" s="51">
        <v>26.366353933114123</v>
      </c>
      <c r="K68" s="51">
        <v>25.8272451757725</v>
      </c>
      <c r="L68" s="51">
        <v>26.008143713423301</v>
      </c>
      <c r="M68" s="51">
        <v>26.092655640416986</v>
      </c>
      <c r="N68" s="51">
        <v>25.699006809662304</v>
      </c>
    </row>
    <row r="69" spans="1:14" x14ac:dyDescent="0.35">
      <c r="A69" s="18">
        <v>61</v>
      </c>
      <c r="B69" s="53">
        <v>25.605259678889613</v>
      </c>
      <c r="C69" s="53">
        <v>25.563806242183453</v>
      </c>
      <c r="D69" s="53">
        <v>23.559603625505737</v>
      </c>
      <c r="E69" s="53">
        <v>25.765953029496821</v>
      </c>
      <c r="F69" s="53">
        <v>25.716202209810053</v>
      </c>
      <c r="G69" s="53">
        <v>25.461391791605944</v>
      </c>
      <c r="H69" s="53">
        <v>25.495829589193573</v>
      </c>
      <c r="I69" s="53">
        <v>25.271950030182705</v>
      </c>
      <c r="J69" s="50">
        <v>25.469151271635571</v>
      </c>
      <c r="K69" s="50">
        <v>24.935974964560362</v>
      </c>
      <c r="L69" s="50">
        <v>25.129003567816991</v>
      </c>
      <c r="M69" s="50">
        <v>25.251492913592578</v>
      </c>
      <c r="N69" s="50">
        <v>24.878572178852298</v>
      </c>
    </row>
    <row r="70" spans="1:14" x14ac:dyDescent="0.35">
      <c r="A70" s="18">
        <v>62</v>
      </c>
      <c r="B70" s="53">
        <v>24.742448384472784</v>
      </c>
      <c r="C70" s="53">
        <v>24.705579517242899</v>
      </c>
      <c r="D70" s="53">
        <v>22.744897929861008</v>
      </c>
      <c r="E70" s="53">
        <v>24.860937815321996</v>
      </c>
      <c r="F70" s="53">
        <v>24.936491172603915</v>
      </c>
      <c r="G70" s="53">
        <v>24.560677240018876</v>
      </c>
      <c r="H70" s="53">
        <v>24.629231123082548</v>
      </c>
      <c r="I70" s="53">
        <v>24.385615526140292</v>
      </c>
      <c r="J70" s="50">
        <v>24.536400921607036</v>
      </c>
      <c r="K70" s="50">
        <v>24.078270213162888</v>
      </c>
      <c r="L70" s="50">
        <v>24.270586551483564</v>
      </c>
      <c r="M70" s="50">
        <v>24.358590719468694</v>
      </c>
      <c r="N70" s="50">
        <v>23.948726343395755</v>
      </c>
    </row>
    <row r="71" spans="1:14" x14ac:dyDescent="0.35">
      <c r="A71" s="18">
        <v>63</v>
      </c>
      <c r="B71" s="53">
        <v>23.854943368322942</v>
      </c>
      <c r="C71" s="53">
        <v>23.850827731154606</v>
      </c>
      <c r="D71" s="53">
        <v>21.817722033040788</v>
      </c>
      <c r="E71" s="53">
        <v>24.035423871299511</v>
      </c>
      <c r="F71" s="53">
        <v>24.07628803285909</v>
      </c>
      <c r="G71" s="53">
        <v>23.733145912747158</v>
      </c>
      <c r="H71" s="53">
        <v>23.727007818669303</v>
      </c>
      <c r="I71" s="53">
        <v>23.645840928205438</v>
      </c>
      <c r="J71" s="50">
        <v>23.587839207020931</v>
      </c>
      <c r="K71" s="50">
        <v>23.20279236902855</v>
      </c>
      <c r="L71" s="50">
        <v>23.328072855114723</v>
      </c>
      <c r="M71" s="50">
        <v>23.47694668831269</v>
      </c>
      <c r="N71" s="50">
        <v>23.088551783726082</v>
      </c>
    </row>
    <row r="72" spans="1:14" x14ac:dyDescent="0.35">
      <c r="A72" s="18">
        <v>64</v>
      </c>
      <c r="B72" s="53">
        <v>23.032911827596422</v>
      </c>
      <c r="C72" s="53">
        <v>22.98104749363581</v>
      </c>
      <c r="D72" s="53">
        <v>20.96212748087726</v>
      </c>
      <c r="E72" s="53">
        <v>23.15754483690441</v>
      </c>
      <c r="F72" s="53">
        <v>23.203574530936912</v>
      </c>
      <c r="G72" s="53">
        <v>22.814748554166552</v>
      </c>
      <c r="H72" s="53">
        <v>22.828740180595659</v>
      </c>
      <c r="I72" s="53">
        <v>22.796810653651367</v>
      </c>
      <c r="J72" s="50">
        <v>22.699266487635864</v>
      </c>
      <c r="K72" s="50">
        <v>22.380157934411585</v>
      </c>
      <c r="L72" s="50">
        <v>22.479597088959085</v>
      </c>
      <c r="M72" s="50">
        <v>22.652378469336576</v>
      </c>
      <c r="N72" s="50">
        <v>22.18496045544493</v>
      </c>
    </row>
    <row r="73" spans="1:14" x14ac:dyDescent="0.35">
      <c r="A73" s="18">
        <v>65</v>
      </c>
      <c r="B73" s="51">
        <v>22.145523815116508</v>
      </c>
      <c r="C73" s="51">
        <v>22.096411177857263</v>
      </c>
      <c r="D73" s="51">
        <v>20.251829681965997</v>
      </c>
      <c r="E73" s="51">
        <v>22.420120836844138</v>
      </c>
      <c r="F73" s="51">
        <v>22.324803941069476</v>
      </c>
      <c r="G73" s="51">
        <v>21.975363425879539</v>
      </c>
      <c r="H73" s="51">
        <v>22.011649490809276</v>
      </c>
      <c r="I73" s="51">
        <v>21.928491199884434</v>
      </c>
      <c r="J73" s="51">
        <v>21.83052565962036</v>
      </c>
      <c r="K73" s="51">
        <v>21.572894224941216</v>
      </c>
      <c r="L73" s="51">
        <v>21.613211660928442</v>
      </c>
      <c r="M73" s="51">
        <v>21.786606254911433</v>
      </c>
      <c r="N73" s="51">
        <v>21.333233689328317</v>
      </c>
    </row>
    <row r="74" spans="1:14" x14ac:dyDescent="0.35">
      <c r="A74" s="18">
        <v>66</v>
      </c>
      <c r="B74" s="53">
        <v>21.396210696636548</v>
      </c>
      <c r="C74" s="53">
        <v>21.318240483148543</v>
      </c>
      <c r="D74" s="53">
        <v>19.386040517167572</v>
      </c>
      <c r="E74" s="53">
        <v>21.524782708938886</v>
      </c>
      <c r="F74" s="53">
        <v>21.423058545193591</v>
      </c>
      <c r="G74" s="53">
        <v>21.153790452829881</v>
      </c>
      <c r="H74" s="53">
        <v>21.163345886475032</v>
      </c>
      <c r="I74" s="53">
        <v>20.981955878968183</v>
      </c>
      <c r="J74" s="50">
        <v>20.993956126603493</v>
      </c>
      <c r="K74" s="50">
        <v>20.745587478167533</v>
      </c>
      <c r="L74" s="50">
        <v>20.760502433361342</v>
      </c>
      <c r="M74" s="50">
        <v>20.915143019012689</v>
      </c>
      <c r="N74" s="50">
        <v>20.457214676214861</v>
      </c>
    </row>
    <row r="75" spans="1:14" x14ac:dyDescent="0.35">
      <c r="A75" s="18">
        <v>67</v>
      </c>
      <c r="B75" s="53">
        <v>20.588515155939685</v>
      </c>
      <c r="C75" s="53">
        <v>20.422095254307301</v>
      </c>
      <c r="D75" s="53">
        <v>18.476806254630826</v>
      </c>
      <c r="E75" s="53">
        <v>20.667889567990088</v>
      </c>
      <c r="F75" s="53">
        <v>20.539265479629549</v>
      </c>
      <c r="G75" s="53">
        <v>20.299286478059074</v>
      </c>
      <c r="H75" s="53">
        <v>20.287199375436884</v>
      </c>
      <c r="I75" s="53">
        <v>20.112821020496849</v>
      </c>
      <c r="J75" s="50">
        <v>20.086641103278644</v>
      </c>
      <c r="K75" s="50">
        <v>19.852260167404861</v>
      </c>
      <c r="L75" s="50">
        <v>19.919235423046</v>
      </c>
      <c r="M75" s="50">
        <v>20.038523982650151</v>
      </c>
      <c r="N75" s="50">
        <v>19.693126284117373</v>
      </c>
    </row>
    <row r="76" spans="1:14" x14ac:dyDescent="0.35">
      <c r="A76" s="18">
        <v>68</v>
      </c>
      <c r="B76" s="53">
        <v>19.754381551426039</v>
      </c>
      <c r="C76" s="53">
        <v>19.62027422514393</v>
      </c>
      <c r="D76" s="53">
        <v>17.800447137812252</v>
      </c>
      <c r="E76" s="53">
        <v>19.815265939200806</v>
      </c>
      <c r="F76" s="53">
        <v>19.716017545602025</v>
      </c>
      <c r="G76" s="53">
        <v>19.388415067071072</v>
      </c>
      <c r="H76" s="53">
        <v>19.465842448737426</v>
      </c>
      <c r="I76" s="53">
        <v>19.251708914961124</v>
      </c>
      <c r="J76" s="50">
        <v>19.216688322273839</v>
      </c>
      <c r="K76" s="50">
        <v>18.988095290317109</v>
      </c>
      <c r="L76" s="50">
        <v>19.088613839295853</v>
      </c>
      <c r="M76" s="50">
        <v>19.154958001341164</v>
      </c>
      <c r="N76" s="50">
        <v>18.874098663957142</v>
      </c>
    </row>
    <row r="77" spans="1:14" x14ac:dyDescent="0.35">
      <c r="A77" s="18">
        <v>69</v>
      </c>
      <c r="B77" s="53">
        <v>18.945886251680349</v>
      </c>
      <c r="C77" s="53">
        <v>18.754852183198455</v>
      </c>
      <c r="D77" s="53">
        <v>17.079595125862625</v>
      </c>
      <c r="E77" s="53">
        <v>18.977125709641037</v>
      </c>
      <c r="F77" s="53">
        <v>18.842502724383202</v>
      </c>
      <c r="G77" s="53">
        <v>18.494733269503879</v>
      </c>
      <c r="H77" s="53">
        <v>18.610163439342934</v>
      </c>
      <c r="I77" s="53">
        <v>18.411736591023665</v>
      </c>
      <c r="J77" s="50">
        <v>18.366593933324495</v>
      </c>
      <c r="K77" s="50">
        <v>18.134182083655876</v>
      </c>
      <c r="L77" s="50">
        <v>18.286227945283287</v>
      </c>
      <c r="M77" s="50">
        <v>18.323020686037932</v>
      </c>
      <c r="N77" s="50">
        <v>18.020993523362527</v>
      </c>
    </row>
    <row r="78" spans="1:14" x14ac:dyDescent="0.35">
      <c r="A78" s="18">
        <v>70</v>
      </c>
      <c r="B78" s="51">
        <v>18.121118448340216</v>
      </c>
      <c r="C78" s="51">
        <v>17.860484766424616</v>
      </c>
      <c r="D78" s="51">
        <v>16.229794700226584</v>
      </c>
      <c r="E78" s="51">
        <v>18.090540292002007</v>
      </c>
      <c r="F78" s="51">
        <v>17.963177084412042</v>
      </c>
      <c r="G78" s="51">
        <v>17.663023346248423</v>
      </c>
      <c r="H78" s="51">
        <v>17.716926533363619</v>
      </c>
      <c r="I78" s="51">
        <v>17.548412500205682</v>
      </c>
      <c r="J78" s="51">
        <v>17.493479405076176</v>
      </c>
      <c r="K78" s="51">
        <v>17.340044587550995</v>
      </c>
      <c r="L78" s="51">
        <v>17.496038677077511</v>
      </c>
      <c r="M78" s="51">
        <v>17.624696730148258</v>
      </c>
      <c r="N78" s="51">
        <v>17.239574532518066</v>
      </c>
    </row>
    <row r="79" spans="1:14" x14ac:dyDescent="0.35">
      <c r="A79" s="18">
        <v>71</v>
      </c>
      <c r="B79" s="53">
        <v>17.317442636936349</v>
      </c>
      <c r="C79" s="53">
        <v>17.123087152644924</v>
      </c>
      <c r="D79" s="53">
        <v>15.450884051271265</v>
      </c>
      <c r="E79" s="53">
        <v>17.230952587015768</v>
      </c>
      <c r="F79" s="53">
        <v>17.127747611658592</v>
      </c>
      <c r="G79" s="53">
        <v>16.796344283073019</v>
      </c>
      <c r="H79" s="53">
        <v>16.921261031396497</v>
      </c>
      <c r="I79" s="53">
        <v>16.779044334604915</v>
      </c>
      <c r="J79" s="50">
        <v>16.792599724214316</v>
      </c>
      <c r="K79" s="50">
        <v>16.531046983629075</v>
      </c>
      <c r="L79" s="50">
        <v>16.634499277298104</v>
      </c>
      <c r="M79" s="50">
        <v>16.762014712615198</v>
      </c>
      <c r="N79" s="50">
        <v>16.478801246408885</v>
      </c>
    </row>
    <row r="80" spans="1:14" x14ac:dyDescent="0.35">
      <c r="A80" s="18">
        <v>72</v>
      </c>
      <c r="B80" s="53">
        <v>16.475511014243427</v>
      </c>
      <c r="C80" s="53">
        <v>16.344910059074401</v>
      </c>
      <c r="D80" s="53">
        <v>14.693754040666695</v>
      </c>
      <c r="E80" s="53">
        <v>16.492544028115688</v>
      </c>
      <c r="F80" s="53">
        <v>16.296752207388085</v>
      </c>
      <c r="G80" s="53">
        <v>15.999054800499085</v>
      </c>
      <c r="H80" s="53">
        <v>16.056251280914122</v>
      </c>
      <c r="I80" s="53">
        <v>16.013968519511504</v>
      </c>
      <c r="J80" s="50">
        <v>16.018071756633319</v>
      </c>
      <c r="K80" s="50">
        <v>15.718738305062752</v>
      </c>
      <c r="L80" s="50">
        <v>15.820078768308973</v>
      </c>
      <c r="M80" s="50">
        <v>15.998236638868784</v>
      </c>
      <c r="N80" s="50">
        <v>15.710714181770406</v>
      </c>
    </row>
    <row r="81" spans="1:14" x14ac:dyDescent="0.35">
      <c r="A81" s="18">
        <v>73</v>
      </c>
      <c r="B81" s="53">
        <v>15.691468219490808</v>
      </c>
      <c r="C81" s="53">
        <v>15.572860391039075</v>
      </c>
      <c r="D81" s="53">
        <v>13.946503833628167</v>
      </c>
      <c r="E81" s="53">
        <v>15.604824936340231</v>
      </c>
      <c r="F81" s="53">
        <v>15.450974334935806</v>
      </c>
      <c r="G81" s="53">
        <v>15.191951246472602</v>
      </c>
      <c r="H81" s="53">
        <v>15.260569363016343</v>
      </c>
      <c r="I81" s="53">
        <v>15.203609574398083</v>
      </c>
      <c r="J81" s="50">
        <v>15.191274295136495</v>
      </c>
      <c r="K81" s="50">
        <v>14.938541265452239</v>
      </c>
      <c r="L81" s="50">
        <v>15.094610760261531</v>
      </c>
      <c r="M81" s="50">
        <v>15.180927051114782</v>
      </c>
      <c r="N81" s="50">
        <v>15.019902362221769</v>
      </c>
    </row>
    <row r="82" spans="1:14" x14ac:dyDescent="0.35">
      <c r="A82" s="18">
        <v>74</v>
      </c>
      <c r="B82" s="53">
        <v>14.897376922059193</v>
      </c>
      <c r="C82" s="53">
        <v>14.750554165512851</v>
      </c>
      <c r="D82" s="53">
        <v>13.133203104725286</v>
      </c>
      <c r="E82" s="53">
        <v>14.761241104191248</v>
      </c>
      <c r="F82" s="53">
        <v>14.646366298239519</v>
      </c>
      <c r="G82" s="53">
        <v>14.37902115007306</v>
      </c>
      <c r="H82" s="53">
        <v>14.402258253039312</v>
      </c>
      <c r="I82" s="53">
        <v>14.443338165160343</v>
      </c>
      <c r="J82" s="50">
        <v>14.438733541529102</v>
      </c>
      <c r="K82" s="50">
        <v>14.167451947425324</v>
      </c>
      <c r="L82" s="50">
        <v>14.253956386428158</v>
      </c>
      <c r="M82" s="50">
        <v>14.351788332819787</v>
      </c>
      <c r="N82" s="50">
        <v>14.276324478993896</v>
      </c>
    </row>
    <row r="83" spans="1:14" x14ac:dyDescent="0.35">
      <c r="A83" s="18">
        <v>75</v>
      </c>
      <c r="B83" s="51">
        <v>14.136185742189129</v>
      </c>
      <c r="C83" s="51">
        <v>13.973641600770105</v>
      </c>
      <c r="D83" s="51">
        <v>12.462426806623235</v>
      </c>
      <c r="E83" s="51">
        <v>13.94299872034096</v>
      </c>
      <c r="F83" s="51">
        <v>13.823195876967512</v>
      </c>
      <c r="G83" s="51">
        <v>13.586652818750148</v>
      </c>
      <c r="H83" s="51">
        <v>13.602053699241646</v>
      </c>
      <c r="I83" s="51">
        <v>13.661179347098445</v>
      </c>
      <c r="J83" s="51">
        <v>13.616373041813633</v>
      </c>
      <c r="K83" s="51">
        <v>13.360242201595554</v>
      </c>
      <c r="L83" s="51">
        <v>13.569414101713207</v>
      </c>
      <c r="M83" s="51">
        <v>13.689942297545043</v>
      </c>
      <c r="N83" s="51">
        <v>13.471088727047535</v>
      </c>
    </row>
    <row r="84" spans="1:14" x14ac:dyDescent="0.35">
      <c r="A84" s="18">
        <v>76</v>
      </c>
      <c r="B84" s="53">
        <v>13.387915620534276</v>
      </c>
      <c r="C84" s="53">
        <v>13.205755118622296</v>
      </c>
      <c r="D84" s="53">
        <v>11.654010933606818</v>
      </c>
      <c r="E84" s="53">
        <v>13.191049952494867</v>
      </c>
      <c r="F84" s="53">
        <v>13.135305882870119</v>
      </c>
      <c r="G84" s="53">
        <v>12.835021859335422</v>
      </c>
      <c r="H84" s="53">
        <v>12.868354612583767</v>
      </c>
      <c r="I84" s="53">
        <v>12.887810948550198</v>
      </c>
      <c r="J84" s="50">
        <v>12.847302268637282</v>
      </c>
      <c r="K84" s="50">
        <v>12.662125821351317</v>
      </c>
      <c r="L84" s="50">
        <v>12.773342545705061</v>
      </c>
      <c r="M84" s="50">
        <v>13.012277153301277</v>
      </c>
      <c r="N84" s="50">
        <v>12.834953034195882</v>
      </c>
    </row>
    <row r="85" spans="1:14" x14ac:dyDescent="0.35">
      <c r="A85" s="18">
        <v>77</v>
      </c>
      <c r="B85" s="53">
        <v>12.673971636701712</v>
      </c>
      <c r="C85" s="53">
        <v>12.523660629303164</v>
      </c>
      <c r="D85" s="53">
        <v>10.990246727930279</v>
      </c>
      <c r="E85" s="53">
        <v>12.488228546398981</v>
      </c>
      <c r="F85" s="53">
        <v>12.324315694132201</v>
      </c>
      <c r="G85" s="53">
        <v>12.035504177831422</v>
      </c>
      <c r="H85" s="53">
        <v>12.137069722623963</v>
      </c>
      <c r="I85" s="53">
        <v>12.13562009760332</v>
      </c>
      <c r="J85" s="50">
        <v>12.142025288672134</v>
      </c>
      <c r="K85" s="50">
        <v>11.936073282367209</v>
      </c>
      <c r="L85" s="50">
        <v>12.077891988526527</v>
      </c>
      <c r="M85" s="50">
        <v>12.250732408737406</v>
      </c>
      <c r="N85" s="50">
        <v>12.14705855651327</v>
      </c>
    </row>
    <row r="86" spans="1:14" x14ac:dyDescent="0.35">
      <c r="A86" s="18">
        <v>78</v>
      </c>
      <c r="B86" s="53">
        <v>11.874074480402854</v>
      </c>
      <c r="C86" s="53">
        <v>11.784924571226195</v>
      </c>
      <c r="D86" s="53">
        <v>10.316579978735787</v>
      </c>
      <c r="E86" s="53">
        <v>11.728177693594034</v>
      </c>
      <c r="F86" s="53">
        <v>11.582916866929965</v>
      </c>
      <c r="G86" s="53">
        <v>11.298886187611501</v>
      </c>
      <c r="H86" s="53">
        <v>11.425520246751153</v>
      </c>
      <c r="I86" s="53">
        <v>11.37343955552584</v>
      </c>
      <c r="J86" s="50">
        <v>11.422146337119418</v>
      </c>
      <c r="K86" s="50">
        <v>11.156443862859073</v>
      </c>
      <c r="L86" s="50">
        <v>11.379596014286177</v>
      </c>
      <c r="M86" s="50">
        <v>11.581552577902309</v>
      </c>
      <c r="N86" s="50">
        <v>11.358462909212321</v>
      </c>
    </row>
    <row r="87" spans="1:14" x14ac:dyDescent="0.35">
      <c r="A87" s="18">
        <v>79</v>
      </c>
      <c r="B87" s="53">
        <v>11.178245268835477</v>
      </c>
      <c r="C87" s="53">
        <v>11.06149388541421</v>
      </c>
      <c r="D87" s="53">
        <v>9.6168967677487185</v>
      </c>
      <c r="E87" s="53">
        <v>11.023884929521374</v>
      </c>
      <c r="F87" s="53">
        <v>10.843350944742941</v>
      </c>
      <c r="G87" s="53">
        <v>10.560346288019597</v>
      </c>
      <c r="H87" s="53">
        <v>10.784701024091802</v>
      </c>
      <c r="I87" s="53">
        <v>10.717248098629835</v>
      </c>
      <c r="J87" s="50">
        <v>10.661607489814754</v>
      </c>
      <c r="K87" s="50">
        <v>10.450495845829796</v>
      </c>
      <c r="L87" s="50">
        <v>10.614763618690542</v>
      </c>
      <c r="M87" s="50">
        <v>10.800479241265865</v>
      </c>
      <c r="N87" s="50">
        <v>10.637960023992562</v>
      </c>
    </row>
    <row r="88" spans="1:14" x14ac:dyDescent="0.35">
      <c r="A88" s="18">
        <v>80</v>
      </c>
      <c r="B88" s="51">
        <v>10.531292831059757</v>
      </c>
      <c r="C88" s="51">
        <v>10.415783502445016</v>
      </c>
      <c r="D88" s="51">
        <v>8.9537176966627179</v>
      </c>
      <c r="E88" s="51">
        <v>10.325645070869658</v>
      </c>
      <c r="F88" s="51">
        <v>10.207098964353866</v>
      </c>
      <c r="G88" s="51">
        <v>9.8688615428605146</v>
      </c>
      <c r="H88" s="51">
        <v>10.067987894893047</v>
      </c>
      <c r="I88" s="51">
        <v>10.092712946845563</v>
      </c>
      <c r="J88" s="51">
        <v>10.108555981790957</v>
      </c>
      <c r="K88" s="51">
        <v>9.7429854356543064</v>
      </c>
      <c r="L88" s="51">
        <v>9.9047926830257538</v>
      </c>
      <c r="M88" s="51">
        <v>10.199030139193432</v>
      </c>
      <c r="N88" s="51">
        <v>10.022477836718757</v>
      </c>
    </row>
    <row r="89" spans="1:14" x14ac:dyDescent="0.35">
      <c r="A89" s="18">
        <v>81</v>
      </c>
      <c r="B89" s="53">
        <v>9.8816885729233643</v>
      </c>
      <c r="C89" s="53">
        <v>9.7494353578991788</v>
      </c>
      <c r="D89" s="53">
        <v>8.3047326096424854</v>
      </c>
      <c r="E89" s="53">
        <v>9.6377537966502231</v>
      </c>
      <c r="F89" s="53">
        <v>9.6018231598011088</v>
      </c>
      <c r="G89" s="53">
        <v>9.1665289412558248</v>
      </c>
      <c r="H89" s="53">
        <v>9.4761921765466699</v>
      </c>
      <c r="I89" s="53">
        <v>9.424319324177036</v>
      </c>
      <c r="J89" s="50">
        <v>9.3922171966011909</v>
      </c>
      <c r="K89" s="50">
        <v>9.1247357727964751</v>
      </c>
      <c r="L89" s="50">
        <v>9.3097212568782535</v>
      </c>
      <c r="M89" s="50">
        <v>9.5622896949684684</v>
      </c>
      <c r="N89" s="50">
        <v>9.5552038695421828</v>
      </c>
    </row>
    <row r="90" spans="1:14" x14ac:dyDescent="0.35">
      <c r="A90" s="18">
        <v>82</v>
      </c>
      <c r="B90" s="53">
        <v>9.2169746539057726</v>
      </c>
      <c r="C90" s="53">
        <v>9.1753304993719222</v>
      </c>
      <c r="D90" s="53">
        <v>7.8424663850243315</v>
      </c>
      <c r="E90" s="53">
        <v>9.0887478146565144</v>
      </c>
      <c r="F90" s="53">
        <v>8.9309849836624089</v>
      </c>
      <c r="G90" s="53">
        <v>8.5421306878352876</v>
      </c>
      <c r="H90" s="53">
        <v>8.8133412637883506</v>
      </c>
      <c r="I90" s="53">
        <v>8.767350004640015</v>
      </c>
      <c r="J90" s="50">
        <v>8.6799728336234132</v>
      </c>
      <c r="K90" s="50">
        <v>8.5889033707506108</v>
      </c>
      <c r="L90" s="50">
        <v>8.7223545710177479</v>
      </c>
      <c r="M90" s="50">
        <v>8.9136547235294437</v>
      </c>
      <c r="N90" s="50">
        <v>8.9251059883960302</v>
      </c>
    </row>
    <row r="91" spans="1:14" x14ac:dyDescent="0.35">
      <c r="A91" s="18">
        <v>83</v>
      </c>
      <c r="B91" s="53">
        <v>8.612499156213973</v>
      </c>
      <c r="C91" s="53">
        <v>8.5891450317354519</v>
      </c>
      <c r="D91" s="53">
        <v>7.2177064687900003</v>
      </c>
      <c r="E91" s="53">
        <v>8.4330847831708091</v>
      </c>
      <c r="F91" s="53">
        <v>8.3130381917401923</v>
      </c>
      <c r="G91" s="53">
        <v>7.9219920566690538</v>
      </c>
      <c r="H91" s="53">
        <v>8.2126072484700767</v>
      </c>
      <c r="I91" s="53">
        <v>8.2057577791013294</v>
      </c>
      <c r="J91" s="50">
        <v>8.0150595552646475</v>
      </c>
      <c r="K91" s="50">
        <v>7.9750403217823269</v>
      </c>
      <c r="L91" s="50">
        <v>8.0407285695588389</v>
      </c>
      <c r="M91" s="50">
        <v>8.2860036985281926</v>
      </c>
      <c r="N91" s="50">
        <v>8.2810963822719188</v>
      </c>
    </row>
    <row r="92" spans="1:14" x14ac:dyDescent="0.35">
      <c r="A92" s="18">
        <v>84</v>
      </c>
      <c r="B92" s="53">
        <v>8.0133182505936205</v>
      </c>
      <c r="C92" s="53">
        <v>7.9758984269048261</v>
      </c>
      <c r="D92" s="53">
        <v>6.6505873656951655</v>
      </c>
      <c r="E92" s="53">
        <v>7.862176297521323</v>
      </c>
      <c r="F92" s="53">
        <v>7.7053246281455579</v>
      </c>
      <c r="G92" s="53">
        <v>7.3301126557458041</v>
      </c>
      <c r="H92" s="53">
        <v>7.4486577844250776</v>
      </c>
      <c r="I92" s="53">
        <v>7.5575048312449304</v>
      </c>
      <c r="J92" s="50">
        <v>7.4614350146499469</v>
      </c>
      <c r="K92" s="50">
        <v>7.4139661769759515</v>
      </c>
      <c r="L92" s="50">
        <v>7.3895878983996397</v>
      </c>
      <c r="M92" s="50">
        <v>7.6216702122416855</v>
      </c>
      <c r="N92" s="50">
        <v>7.6861184161839695</v>
      </c>
    </row>
    <row r="93" spans="1:14" x14ac:dyDescent="0.35">
      <c r="A93" s="18">
        <v>85</v>
      </c>
      <c r="B93" s="51">
        <v>7.3677035650762051</v>
      </c>
      <c r="C93" s="51">
        <v>7.4405394050152553</v>
      </c>
      <c r="D93" s="51">
        <v>6.192700424964686</v>
      </c>
      <c r="E93" s="51">
        <v>7.372157559103492</v>
      </c>
      <c r="F93" s="51">
        <v>7.1094609172518766</v>
      </c>
      <c r="G93" s="51">
        <v>6.8445197820959498</v>
      </c>
      <c r="H93" s="51">
        <v>6.7976195111505699</v>
      </c>
      <c r="I93" s="51">
        <v>7.0499616778559204</v>
      </c>
      <c r="J93" s="51">
        <v>6.9117835444640852</v>
      </c>
      <c r="K93" s="51">
        <v>6.9045064426482625</v>
      </c>
      <c r="L93" s="51">
        <v>6.9463222740278932</v>
      </c>
      <c r="M93" s="51">
        <v>7.0021013133229717</v>
      </c>
      <c r="N93" s="51">
        <v>7.1965641194423213</v>
      </c>
    </row>
    <row r="94" spans="1:14" x14ac:dyDescent="0.35">
      <c r="A94" s="18">
        <v>86</v>
      </c>
      <c r="B94" s="53">
        <v>6.8388532334103802</v>
      </c>
      <c r="C94" s="53">
        <v>6.8305643964580165</v>
      </c>
      <c r="D94" s="53">
        <v>5.6306483496766928</v>
      </c>
      <c r="E94" s="53">
        <v>6.7982531788253295</v>
      </c>
      <c r="F94" s="53">
        <v>6.6174652722982188</v>
      </c>
      <c r="G94" s="53">
        <v>6.3410494877001122</v>
      </c>
      <c r="H94" s="53">
        <v>6.3306670030678234</v>
      </c>
      <c r="I94" s="53">
        <v>6.4861634751867934</v>
      </c>
      <c r="J94" s="50">
        <v>6.5650304751444555</v>
      </c>
      <c r="K94" s="50">
        <v>6.3556242923972333</v>
      </c>
      <c r="L94" s="50">
        <v>6.4519161778732173</v>
      </c>
      <c r="M94" s="50">
        <v>6.549811411918169</v>
      </c>
      <c r="N94" s="50">
        <v>6.7156776170735091</v>
      </c>
    </row>
    <row r="95" spans="1:14" x14ac:dyDescent="0.35">
      <c r="A95" s="18">
        <v>87</v>
      </c>
      <c r="B95" s="53">
        <v>6.2946260055578982</v>
      </c>
      <c r="C95" s="53">
        <v>6.3514972007971302</v>
      </c>
      <c r="D95" s="53">
        <v>5.1598008572992677</v>
      </c>
      <c r="E95" s="53">
        <v>6.4511552062996271</v>
      </c>
      <c r="F95" s="53">
        <v>6.2486323242020028</v>
      </c>
      <c r="G95" s="53">
        <v>5.8846839592896973</v>
      </c>
      <c r="H95" s="53">
        <v>5.9093514694635259</v>
      </c>
      <c r="I95" s="53">
        <v>5.9459492584756859</v>
      </c>
      <c r="J95" s="50">
        <v>6.1125800904303427</v>
      </c>
      <c r="K95" s="50">
        <v>6.0885121348684077</v>
      </c>
      <c r="L95" s="50">
        <v>5.8933626463088267</v>
      </c>
      <c r="M95" s="50">
        <v>6.1421006410570103</v>
      </c>
      <c r="N95" s="50">
        <v>6.3629457303369064</v>
      </c>
    </row>
    <row r="96" spans="1:14" x14ac:dyDescent="0.35">
      <c r="A96" s="18">
        <v>88</v>
      </c>
      <c r="B96" s="53">
        <v>5.6535987517117343</v>
      </c>
      <c r="C96" s="53">
        <v>5.9147236822837694</v>
      </c>
      <c r="D96" s="53">
        <v>4.8192293229028795</v>
      </c>
      <c r="E96" s="53">
        <v>5.9109011020652638</v>
      </c>
      <c r="F96" s="53">
        <v>5.8473064597402002</v>
      </c>
      <c r="G96" s="53">
        <v>5.5242120955366927</v>
      </c>
      <c r="H96" s="53">
        <v>5.4416106223192422</v>
      </c>
      <c r="I96" s="53">
        <v>5.5036626962920216</v>
      </c>
      <c r="J96" s="50">
        <v>5.5845914943966957</v>
      </c>
      <c r="K96" s="50">
        <v>5.5894431945765</v>
      </c>
      <c r="L96" s="50">
        <v>5.4954124300828351</v>
      </c>
      <c r="M96" s="50">
        <v>5.631899027258954</v>
      </c>
      <c r="N96" s="50">
        <v>5.9904181830819923</v>
      </c>
    </row>
    <row r="97" spans="1:14" x14ac:dyDescent="0.35">
      <c r="A97" s="18">
        <v>89</v>
      </c>
      <c r="B97" s="53">
        <v>5.1304874753984464</v>
      </c>
      <c r="C97" s="53">
        <v>5.3455502574155114</v>
      </c>
      <c r="D97" s="53">
        <v>4.5390712384445928</v>
      </c>
      <c r="E97" s="53">
        <v>5.5599270491187252</v>
      </c>
      <c r="F97" s="53">
        <v>5.3017920021351168</v>
      </c>
      <c r="G97" s="53">
        <v>5.2431692110790138</v>
      </c>
      <c r="H97" s="53">
        <v>4.9909864840438463</v>
      </c>
      <c r="I97" s="53">
        <v>5.1028153998972279</v>
      </c>
      <c r="J97" s="50">
        <v>5.2039219404121004</v>
      </c>
      <c r="K97" s="50">
        <v>5.2517679938707023</v>
      </c>
      <c r="L97" s="50">
        <v>4.9462619273827304</v>
      </c>
      <c r="M97" s="50">
        <v>5.1611556488547201</v>
      </c>
      <c r="N97" s="50">
        <v>5.6655509795550048</v>
      </c>
    </row>
    <row r="98" spans="1:14" x14ac:dyDescent="0.35">
      <c r="A98" s="18">
        <v>90</v>
      </c>
      <c r="B98" s="51">
        <v>4.6170089411645625</v>
      </c>
      <c r="C98" s="51">
        <v>4.9228631769951727</v>
      </c>
      <c r="D98" s="51">
        <v>4.3289327569019163</v>
      </c>
      <c r="E98" s="51">
        <v>5.3153749444770417</v>
      </c>
      <c r="F98" s="51">
        <v>4.9614631078597498</v>
      </c>
      <c r="G98" s="51">
        <v>4.8174545542139544</v>
      </c>
      <c r="H98" s="51">
        <v>4.4744505180459475</v>
      </c>
      <c r="I98" s="51">
        <v>4.7415787155597942</v>
      </c>
      <c r="J98" s="51">
        <v>4.8231928630906751</v>
      </c>
      <c r="K98" s="51">
        <v>4.7529686747657864</v>
      </c>
      <c r="L98" s="51">
        <v>4.5281857788193252</v>
      </c>
      <c r="M98" s="51">
        <v>4.5640846243942237</v>
      </c>
      <c r="N98" s="51">
        <v>5.1877825071583681</v>
      </c>
    </row>
    <row r="99" spans="1:14" x14ac:dyDescent="0.35">
      <c r="A99" s="18">
        <v>91</v>
      </c>
      <c r="B99" s="53">
        <v>4.1278899581926485</v>
      </c>
      <c r="C99" s="53">
        <v>4.5580011619261462</v>
      </c>
      <c r="D99" s="53">
        <v>3.9800349081128585</v>
      </c>
      <c r="E99" s="53">
        <v>4.9680081787101935</v>
      </c>
      <c r="F99" s="53">
        <v>4.4941751207385252</v>
      </c>
      <c r="G99" s="53">
        <v>4.5467936973033831</v>
      </c>
      <c r="H99" s="53">
        <v>4.1752633757368134</v>
      </c>
      <c r="I99" s="53">
        <v>4.3733542906384564</v>
      </c>
      <c r="J99" s="50">
        <v>4.5035545657720562</v>
      </c>
      <c r="K99" s="50">
        <v>4.402727777855004</v>
      </c>
      <c r="L99" s="50">
        <v>4.252145434920493</v>
      </c>
      <c r="M99" s="50">
        <v>4.1446681421648277</v>
      </c>
      <c r="N99" s="50">
        <v>5.0351367795893269</v>
      </c>
    </row>
    <row r="100" spans="1:14" x14ac:dyDescent="0.35">
      <c r="A100" s="18">
        <v>92</v>
      </c>
      <c r="B100" s="53">
        <v>3.7409935938349279</v>
      </c>
      <c r="C100" s="53">
        <v>4.192793874487422</v>
      </c>
      <c r="D100" s="53">
        <v>3.7036842694282597</v>
      </c>
      <c r="E100" s="53">
        <v>4.5738397961624235</v>
      </c>
      <c r="F100" s="53">
        <v>4.1628831726268762</v>
      </c>
      <c r="G100" s="53">
        <v>4.1452070036173092</v>
      </c>
      <c r="H100" s="53">
        <v>3.9771606325604649</v>
      </c>
      <c r="I100" s="53">
        <v>4.0092236773739121</v>
      </c>
      <c r="J100" s="50">
        <v>4.2121727048792019</v>
      </c>
      <c r="K100" s="50">
        <v>4.2534586286135889</v>
      </c>
      <c r="L100" s="50">
        <v>4.0324080941700151</v>
      </c>
      <c r="M100" s="50">
        <v>3.7840836057025169</v>
      </c>
      <c r="N100" s="50">
        <v>4.5609497395417122</v>
      </c>
    </row>
    <row r="101" spans="1:14" x14ac:dyDescent="0.35">
      <c r="A101" s="18">
        <v>93</v>
      </c>
      <c r="B101" s="53">
        <v>3.3143481637818035</v>
      </c>
      <c r="C101" s="53">
        <v>3.9526455469983723</v>
      </c>
      <c r="D101" s="53">
        <v>3.3853351333228177</v>
      </c>
      <c r="E101" s="53">
        <v>4.3363231804708988</v>
      </c>
      <c r="F101" s="53">
        <v>3.7908060022200551</v>
      </c>
      <c r="G101" s="53">
        <v>3.8296565285899717</v>
      </c>
      <c r="H101" s="53">
        <v>3.5950953915530359</v>
      </c>
      <c r="I101" s="53">
        <v>3.5149556207254808</v>
      </c>
      <c r="J101" s="50">
        <v>3.7423354281464003</v>
      </c>
      <c r="K101" s="50">
        <v>3.839500496278164</v>
      </c>
      <c r="L101" s="50">
        <v>3.7478325183057146</v>
      </c>
      <c r="M101" s="50">
        <v>3.3412049316699082</v>
      </c>
      <c r="N101" s="50">
        <v>4.2923056168051481</v>
      </c>
    </row>
    <row r="102" spans="1:14" x14ac:dyDescent="0.35">
      <c r="A102" s="18">
        <v>94</v>
      </c>
      <c r="B102" s="53">
        <v>2.7305324587430966</v>
      </c>
      <c r="C102" s="53">
        <v>3.6375341626176318</v>
      </c>
      <c r="D102" s="53">
        <v>3.0538867562329486</v>
      </c>
      <c r="E102" s="53">
        <v>4.1035878165650788</v>
      </c>
      <c r="F102" s="53">
        <v>3.5855666970958424</v>
      </c>
      <c r="G102" s="53">
        <v>3.3988428458728905</v>
      </c>
      <c r="H102" s="53">
        <v>3.1549958237846618</v>
      </c>
      <c r="I102" s="53">
        <v>3.3472966927854171</v>
      </c>
      <c r="J102" s="50">
        <v>3.4799207546195943</v>
      </c>
      <c r="K102" s="50">
        <v>3.65318589638655</v>
      </c>
      <c r="L102" s="50">
        <v>3.3632113112478494</v>
      </c>
      <c r="M102" s="50">
        <v>3.2280550259483767</v>
      </c>
      <c r="N102" s="50">
        <v>4.2463447656869473</v>
      </c>
    </row>
    <row r="103" spans="1:14" x14ac:dyDescent="0.35">
      <c r="A103" s="18">
        <v>95</v>
      </c>
      <c r="B103" s="51">
        <v>2.6305759052547497</v>
      </c>
      <c r="C103" s="51">
        <v>3.2549572026981726</v>
      </c>
      <c r="D103" s="51">
        <v>3.1695261139855293</v>
      </c>
      <c r="E103" s="51">
        <v>3.695958416548379</v>
      </c>
      <c r="F103" s="51">
        <v>3.6193098544985096</v>
      </c>
      <c r="G103" s="51">
        <v>3.1470807552100295</v>
      </c>
      <c r="H103" s="51">
        <v>3.081786982171971</v>
      </c>
      <c r="I103" s="51">
        <v>3.0458393156596051</v>
      </c>
      <c r="J103" s="51">
        <v>3.4796357220611864</v>
      </c>
      <c r="K103" s="51">
        <v>3.5781204259932706</v>
      </c>
      <c r="L103" s="51">
        <v>3.4158625286183826</v>
      </c>
      <c r="M103" s="51">
        <v>2.7778955738139413</v>
      </c>
      <c r="N103" s="51">
        <v>4.0133129854338812</v>
      </c>
    </row>
    <row r="104" spans="1:14" x14ac:dyDescent="0.35">
      <c r="A104" s="18">
        <v>96</v>
      </c>
      <c r="B104" s="53">
        <v>2.5259461190671</v>
      </c>
      <c r="C104" s="53">
        <v>3.0625237921837116</v>
      </c>
      <c r="D104" s="53">
        <v>2.9961468170875394</v>
      </c>
      <c r="E104" s="53">
        <v>3.6730667222446987</v>
      </c>
      <c r="F104" s="53">
        <v>3.6267888137154189</v>
      </c>
      <c r="G104" s="53">
        <v>2.9150964434151656</v>
      </c>
      <c r="H104" s="53">
        <v>2.8671786762447651</v>
      </c>
      <c r="I104" s="53">
        <v>3.1562193670047325</v>
      </c>
      <c r="J104" s="50">
        <v>2.8529205848756058</v>
      </c>
      <c r="K104" s="50">
        <v>3.410044865450911</v>
      </c>
      <c r="L104" s="50">
        <v>3.4084965809140018</v>
      </c>
      <c r="M104" s="50">
        <v>2.689053803339517</v>
      </c>
      <c r="N104" s="50">
        <v>3.5632228440235321</v>
      </c>
    </row>
    <row r="105" spans="1:14" x14ac:dyDescent="0.35">
      <c r="A105" s="18">
        <v>97</v>
      </c>
      <c r="B105" s="53">
        <v>2.5905887396279752</v>
      </c>
      <c r="C105" s="53">
        <v>2.8303718184156978</v>
      </c>
      <c r="D105" s="53">
        <v>2.8449531389902445</v>
      </c>
      <c r="E105" s="53">
        <v>3.7723969252271146</v>
      </c>
      <c r="F105" s="53">
        <v>3.3563728702490168</v>
      </c>
      <c r="G105" s="53">
        <v>2.6679667038481871</v>
      </c>
      <c r="H105" s="53">
        <v>2.450187932651378</v>
      </c>
      <c r="I105" s="53">
        <v>3.1729279161928181</v>
      </c>
      <c r="J105" s="50">
        <v>2.553056996101732</v>
      </c>
      <c r="K105" s="50">
        <v>3.0730930626422581</v>
      </c>
      <c r="L105" s="50">
        <v>3.261655577982109</v>
      </c>
      <c r="M105" s="50">
        <v>2.6683673469387754</v>
      </c>
      <c r="N105" s="50">
        <v>3.2275362318840579</v>
      </c>
    </row>
    <row r="106" spans="1:14" x14ac:dyDescent="0.35">
      <c r="A106" s="18">
        <v>98</v>
      </c>
      <c r="B106" s="53">
        <v>2.2416075848094943</v>
      </c>
      <c r="C106" s="53">
        <v>2.8526491430332497</v>
      </c>
      <c r="D106" s="53">
        <v>2.5845142668846872</v>
      </c>
      <c r="E106" s="53">
        <v>3.5904961565338924</v>
      </c>
      <c r="F106" s="53">
        <v>3.4410714285714281</v>
      </c>
      <c r="G106" s="53">
        <v>2.4667451667170508</v>
      </c>
      <c r="H106" s="53">
        <v>1.9953723301902702</v>
      </c>
      <c r="I106" s="53">
        <v>2.8474692125426815</v>
      </c>
      <c r="J106" s="50">
        <v>2.0055489620470426</v>
      </c>
      <c r="K106" s="50">
        <v>3.0854575463047862</v>
      </c>
      <c r="L106" s="50">
        <v>2.865767735665695</v>
      </c>
      <c r="M106" s="50">
        <v>2.5357142857142856</v>
      </c>
      <c r="N106" s="50">
        <v>2.9094202898550723</v>
      </c>
    </row>
    <row r="107" spans="1:14" x14ac:dyDescent="0.35">
      <c r="A107" s="18">
        <v>99</v>
      </c>
      <c r="B107" s="53">
        <v>2.0681443375366104</v>
      </c>
      <c r="C107" s="53">
        <v>2.9525215406085983</v>
      </c>
      <c r="D107" s="53">
        <v>2.4513121888899527</v>
      </c>
      <c r="E107" s="53">
        <v>3.6037735849056607</v>
      </c>
      <c r="F107" s="53">
        <v>3.3124999999999996</v>
      </c>
      <c r="G107" s="53">
        <v>2.4088026016370612</v>
      </c>
      <c r="H107" s="53">
        <v>1.9707302272267551</v>
      </c>
      <c r="I107" s="53">
        <v>2.6393652491999977</v>
      </c>
      <c r="J107" s="50">
        <v>1.4339419925546211</v>
      </c>
      <c r="K107" s="50">
        <v>3.2787456445993031</v>
      </c>
      <c r="L107" s="50">
        <v>2.9863945578231292</v>
      </c>
      <c r="M107" s="50">
        <v>2.0909090909090908</v>
      </c>
      <c r="N107" s="50">
        <v>2.1630434782608696</v>
      </c>
    </row>
    <row r="108" spans="1:14" x14ac:dyDescent="0.35">
      <c r="A108" s="18" t="s">
        <v>25</v>
      </c>
      <c r="B108" s="51">
        <v>1.9347826086956519</v>
      </c>
      <c r="C108" s="51">
        <v>3.0625000000000004</v>
      </c>
      <c r="D108" s="51">
        <v>2.3684210526315788</v>
      </c>
      <c r="E108" s="51">
        <v>3</v>
      </c>
      <c r="F108" s="51">
        <v>3.2499999999999996</v>
      </c>
      <c r="G108" s="51">
        <v>2.458333333333333</v>
      </c>
      <c r="H108" s="51">
        <v>1.7333333333333334</v>
      </c>
      <c r="I108" s="51">
        <v>2.2272727272727275</v>
      </c>
      <c r="J108" s="51">
        <v>1.8214285714285712</v>
      </c>
      <c r="K108" s="51">
        <v>3.4285714285714288</v>
      </c>
      <c r="L108" s="51">
        <v>2.5714285714285716</v>
      </c>
      <c r="M108" s="51">
        <v>1.4444444444444444</v>
      </c>
      <c r="N108" s="51">
        <v>1.75</v>
      </c>
    </row>
    <row r="109" spans="1:14" x14ac:dyDescent="0.35">
      <c r="A109" s="27"/>
      <c r="B109" s="27"/>
      <c r="C109" s="27"/>
      <c r="D109" s="27"/>
      <c r="E109" s="27"/>
      <c r="F109" s="27"/>
      <c r="G109" s="27"/>
      <c r="H109" s="27"/>
      <c r="I109" s="27"/>
      <c r="J109" s="27"/>
      <c r="K109" s="27"/>
      <c r="L109" s="27"/>
      <c r="M109" s="27"/>
      <c r="N109" s="27"/>
    </row>
    <row r="110" spans="1:14" x14ac:dyDescent="0.35">
      <c r="A110" s="6"/>
    </row>
    <row r="111" spans="1:14" ht="15.5" x14ac:dyDescent="0.35">
      <c r="A111" s="8"/>
    </row>
    <row r="112" spans="1:14" x14ac:dyDescent="0.35">
      <c r="A112" s="6"/>
    </row>
    <row r="113" spans="1:1" x14ac:dyDescent="0.35">
      <c r="A113" s="7" t="s">
        <v>313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5" x14ac:dyDescent="0.25"/>
  <cols>
    <col min="1" max="1" width="8.7265625" style="11" customWidth="1"/>
    <col min="2" max="4" width="12.7265625" style="11" customWidth="1"/>
    <col min="5" max="7" width="10.90625" style="12"/>
    <col min="8" max="11" width="10.90625" style="11"/>
    <col min="12" max="256" width="10.90625" style="12"/>
    <col min="257" max="257" width="8.7265625" style="12" customWidth="1"/>
    <col min="258" max="260" width="12.7265625" style="12" customWidth="1"/>
    <col min="261" max="512" width="10.90625" style="12"/>
    <col min="513" max="513" width="8.7265625" style="12" customWidth="1"/>
    <col min="514" max="516" width="12.7265625" style="12" customWidth="1"/>
    <col min="517" max="768" width="10.90625" style="12"/>
    <col min="769" max="769" width="8.7265625" style="12" customWidth="1"/>
    <col min="770" max="772" width="12.7265625" style="12" customWidth="1"/>
    <col min="773" max="1024" width="10.90625" style="12"/>
    <col min="1025" max="1025" width="8.7265625" style="12" customWidth="1"/>
    <col min="1026" max="1028" width="12.7265625" style="12" customWidth="1"/>
    <col min="1029" max="1280" width="10.90625" style="12"/>
    <col min="1281" max="1281" width="8.7265625" style="12" customWidth="1"/>
    <col min="1282" max="1284" width="12.7265625" style="12" customWidth="1"/>
    <col min="1285" max="1536" width="10.90625" style="12"/>
    <col min="1537" max="1537" width="8.7265625" style="12" customWidth="1"/>
    <col min="1538" max="1540" width="12.7265625" style="12" customWidth="1"/>
    <col min="1541" max="1792" width="10.90625" style="12"/>
    <col min="1793" max="1793" width="8.7265625" style="12" customWidth="1"/>
    <col min="1794" max="1796" width="12.7265625" style="12" customWidth="1"/>
    <col min="1797" max="2048" width="10.90625" style="12"/>
    <col min="2049" max="2049" width="8.7265625" style="12" customWidth="1"/>
    <col min="2050" max="2052" width="12.7265625" style="12" customWidth="1"/>
    <col min="2053" max="2304" width="10.90625" style="12"/>
    <col min="2305" max="2305" width="8.7265625" style="12" customWidth="1"/>
    <col min="2306" max="2308" width="12.7265625" style="12" customWidth="1"/>
    <col min="2309" max="2560" width="10.90625" style="12"/>
    <col min="2561" max="2561" width="8.7265625" style="12" customWidth="1"/>
    <col min="2562" max="2564" width="12.7265625" style="12" customWidth="1"/>
    <col min="2565" max="2816" width="10.90625" style="12"/>
    <col min="2817" max="2817" width="8.7265625" style="12" customWidth="1"/>
    <col min="2818" max="2820" width="12.7265625" style="12" customWidth="1"/>
    <col min="2821" max="3072" width="10.90625" style="12"/>
    <col min="3073" max="3073" width="8.7265625" style="12" customWidth="1"/>
    <col min="3074" max="3076" width="12.7265625" style="12" customWidth="1"/>
    <col min="3077" max="3328" width="10.90625" style="12"/>
    <col min="3329" max="3329" width="8.7265625" style="12" customWidth="1"/>
    <col min="3330" max="3332" width="12.7265625" style="12" customWidth="1"/>
    <col min="3333" max="3584" width="10.90625" style="12"/>
    <col min="3585" max="3585" width="8.7265625" style="12" customWidth="1"/>
    <col min="3586" max="3588" width="12.7265625" style="12" customWidth="1"/>
    <col min="3589" max="3840" width="10.90625" style="12"/>
    <col min="3841" max="3841" width="8.7265625" style="12" customWidth="1"/>
    <col min="3842" max="3844" width="12.7265625" style="12" customWidth="1"/>
    <col min="3845" max="4096" width="10.90625" style="12"/>
    <col min="4097" max="4097" width="8.7265625" style="12" customWidth="1"/>
    <col min="4098" max="4100" width="12.7265625" style="12" customWidth="1"/>
    <col min="4101" max="4352" width="10.90625" style="12"/>
    <col min="4353" max="4353" width="8.7265625" style="12" customWidth="1"/>
    <col min="4354" max="4356" width="12.7265625" style="12" customWidth="1"/>
    <col min="4357" max="4608" width="10.90625" style="12"/>
    <col min="4609" max="4609" width="8.7265625" style="12" customWidth="1"/>
    <col min="4610" max="4612" width="12.7265625" style="12" customWidth="1"/>
    <col min="4613" max="4864" width="10.90625" style="12"/>
    <col min="4865" max="4865" width="8.7265625" style="12" customWidth="1"/>
    <col min="4866" max="4868" width="12.7265625" style="12" customWidth="1"/>
    <col min="4869" max="5120" width="10.90625" style="12"/>
    <col min="5121" max="5121" width="8.7265625" style="12" customWidth="1"/>
    <col min="5122" max="5124" width="12.7265625" style="12" customWidth="1"/>
    <col min="5125" max="5376" width="10.90625" style="12"/>
    <col min="5377" max="5377" width="8.7265625" style="12" customWidth="1"/>
    <col min="5378" max="5380" width="12.7265625" style="12" customWidth="1"/>
    <col min="5381" max="5632" width="10.90625" style="12"/>
    <col min="5633" max="5633" width="8.7265625" style="12" customWidth="1"/>
    <col min="5634" max="5636" width="12.7265625" style="12" customWidth="1"/>
    <col min="5637" max="5888" width="10.90625" style="12"/>
    <col min="5889" max="5889" width="8.7265625" style="12" customWidth="1"/>
    <col min="5890" max="5892" width="12.7265625" style="12" customWidth="1"/>
    <col min="5893" max="6144" width="10.90625" style="12"/>
    <col min="6145" max="6145" width="8.7265625" style="12" customWidth="1"/>
    <col min="6146" max="6148" width="12.7265625" style="12" customWidth="1"/>
    <col min="6149" max="6400" width="10.90625" style="12"/>
    <col min="6401" max="6401" width="8.7265625" style="12" customWidth="1"/>
    <col min="6402" max="6404" width="12.7265625" style="12" customWidth="1"/>
    <col min="6405" max="6656" width="10.90625" style="12"/>
    <col min="6657" max="6657" width="8.7265625" style="12" customWidth="1"/>
    <col min="6658" max="6660" width="12.7265625" style="12" customWidth="1"/>
    <col min="6661" max="6912" width="10.90625" style="12"/>
    <col min="6913" max="6913" width="8.7265625" style="12" customWidth="1"/>
    <col min="6914" max="6916" width="12.7265625" style="12" customWidth="1"/>
    <col min="6917" max="7168" width="10.90625" style="12"/>
    <col min="7169" max="7169" width="8.7265625" style="12" customWidth="1"/>
    <col min="7170" max="7172" width="12.7265625" style="12" customWidth="1"/>
    <col min="7173" max="7424" width="10.90625" style="12"/>
    <col min="7425" max="7425" width="8.7265625" style="12" customWidth="1"/>
    <col min="7426" max="7428" width="12.7265625" style="12" customWidth="1"/>
    <col min="7429" max="7680" width="10.90625" style="12"/>
    <col min="7681" max="7681" width="8.7265625" style="12" customWidth="1"/>
    <col min="7682" max="7684" width="12.7265625" style="12" customWidth="1"/>
    <col min="7685" max="7936" width="10.90625" style="12"/>
    <col min="7937" max="7937" width="8.7265625" style="12" customWidth="1"/>
    <col min="7938" max="7940" width="12.7265625" style="12" customWidth="1"/>
    <col min="7941" max="8192" width="10.90625" style="12"/>
    <col min="8193" max="8193" width="8.7265625" style="12" customWidth="1"/>
    <col min="8194" max="8196" width="12.7265625" style="12" customWidth="1"/>
    <col min="8197" max="8448" width="10.90625" style="12"/>
    <col min="8449" max="8449" width="8.7265625" style="12" customWidth="1"/>
    <col min="8450" max="8452" width="12.7265625" style="12" customWidth="1"/>
    <col min="8453" max="8704" width="10.90625" style="12"/>
    <col min="8705" max="8705" width="8.7265625" style="12" customWidth="1"/>
    <col min="8706" max="8708" width="12.7265625" style="12" customWidth="1"/>
    <col min="8709" max="8960" width="10.90625" style="12"/>
    <col min="8961" max="8961" width="8.7265625" style="12" customWidth="1"/>
    <col min="8962" max="8964" width="12.7265625" style="12" customWidth="1"/>
    <col min="8965" max="9216" width="10.90625" style="12"/>
    <col min="9217" max="9217" width="8.7265625" style="12" customWidth="1"/>
    <col min="9218" max="9220" width="12.7265625" style="12" customWidth="1"/>
    <col min="9221" max="9472" width="10.90625" style="12"/>
    <col min="9473" max="9473" width="8.7265625" style="12" customWidth="1"/>
    <col min="9474" max="9476" width="12.7265625" style="12" customWidth="1"/>
    <col min="9477" max="9728" width="10.90625" style="12"/>
    <col min="9729" max="9729" width="8.7265625" style="12" customWidth="1"/>
    <col min="9730" max="9732" width="12.7265625" style="12" customWidth="1"/>
    <col min="9733" max="9984" width="10.90625" style="12"/>
    <col min="9985" max="9985" width="8.7265625" style="12" customWidth="1"/>
    <col min="9986" max="9988" width="12.7265625" style="12" customWidth="1"/>
    <col min="9989" max="10240" width="10.90625" style="12"/>
    <col min="10241" max="10241" width="8.7265625" style="12" customWidth="1"/>
    <col min="10242" max="10244" width="12.7265625" style="12" customWidth="1"/>
    <col min="10245" max="10496" width="10.90625" style="12"/>
    <col min="10497" max="10497" width="8.7265625" style="12" customWidth="1"/>
    <col min="10498" max="10500" width="12.7265625" style="12" customWidth="1"/>
    <col min="10501" max="10752" width="10.90625" style="12"/>
    <col min="10753" max="10753" width="8.7265625" style="12" customWidth="1"/>
    <col min="10754" max="10756" width="12.7265625" style="12" customWidth="1"/>
    <col min="10757" max="11008" width="10.90625" style="12"/>
    <col min="11009" max="11009" width="8.7265625" style="12" customWidth="1"/>
    <col min="11010" max="11012" width="12.7265625" style="12" customWidth="1"/>
    <col min="11013" max="11264" width="10.90625" style="12"/>
    <col min="11265" max="11265" width="8.7265625" style="12" customWidth="1"/>
    <col min="11266" max="11268" width="12.7265625" style="12" customWidth="1"/>
    <col min="11269" max="11520" width="10.90625" style="12"/>
    <col min="11521" max="11521" width="8.7265625" style="12" customWidth="1"/>
    <col min="11522" max="11524" width="12.7265625" style="12" customWidth="1"/>
    <col min="11525" max="11776" width="10.90625" style="12"/>
    <col min="11777" max="11777" width="8.7265625" style="12" customWidth="1"/>
    <col min="11778" max="11780" width="12.7265625" style="12" customWidth="1"/>
    <col min="11781" max="12032" width="10.90625" style="12"/>
    <col min="12033" max="12033" width="8.7265625" style="12" customWidth="1"/>
    <col min="12034" max="12036" width="12.7265625" style="12" customWidth="1"/>
    <col min="12037" max="12288" width="10.90625" style="12"/>
    <col min="12289" max="12289" width="8.7265625" style="12" customWidth="1"/>
    <col min="12290" max="12292" width="12.7265625" style="12" customWidth="1"/>
    <col min="12293" max="12544" width="10.90625" style="12"/>
    <col min="12545" max="12545" width="8.7265625" style="12" customWidth="1"/>
    <col min="12546" max="12548" width="12.7265625" style="12" customWidth="1"/>
    <col min="12549" max="12800" width="10.90625" style="12"/>
    <col min="12801" max="12801" width="8.7265625" style="12" customWidth="1"/>
    <col min="12802" max="12804" width="12.7265625" style="12" customWidth="1"/>
    <col min="12805" max="13056" width="10.90625" style="12"/>
    <col min="13057" max="13057" width="8.7265625" style="12" customWidth="1"/>
    <col min="13058" max="13060" width="12.7265625" style="12" customWidth="1"/>
    <col min="13061" max="13312" width="10.90625" style="12"/>
    <col min="13313" max="13313" width="8.7265625" style="12" customWidth="1"/>
    <col min="13314" max="13316" width="12.7265625" style="12" customWidth="1"/>
    <col min="13317" max="13568" width="10.90625" style="12"/>
    <col min="13569" max="13569" width="8.7265625" style="12" customWidth="1"/>
    <col min="13570" max="13572" width="12.7265625" style="12" customWidth="1"/>
    <col min="13573" max="13824" width="10.90625" style="12"/>
    <col min="13825" max="13825" width="8.7265625" style="12" customWidth="1"/>
    <col min="13826" max="13828" width="12.7265625" style="12" customWidth="1"/>
    <col min="13829" max="14080" width="10.90625" style="12"/>
    <col min="14081" max="14081" width="8.7265625" style="12" customWidth="1"/>
    <col min="14082" max="14084" width="12.7265625" style="12" customWidth="1"/>
    <col min="14085" max="14336" width="10.90625" style="12"/>
    <col min="14337" max="14337" width="8.7265625" style="12" customWidth="1"/>
    <col min="14338" max="14340" width="12.7265625" style="12" customWidth="1"/>
    <col min="14341" max="14592" width="10.90625" style="12"/>
    <col min="14593" max="14593" width="8.7265625" style="12" customWidth="1"/>
    <col min="14594" max="14596" width="12.7265625" style="12" customWidth="1"/>
    <col min="14597" max="14848" width="10.90625" style="12"/>
    <col min="14849" max="14849" width="8.7265625" style="12" customWidth="1"/>
    <col min="14850" max="14852" width="12.7265625" style="12" customWidth="1"/>
    <col min="14853" max="15104" width="10.90625" style="12"/>
    <col min="15105" max="15105" width="8.7265625" style="12" customWidth="1"/>
    <col min="15106" max="15108" width="12.7265625" style="12" customWidth="1"/>
    <col min="15109" max="15360" width="10.90625" style="12"/>
    <col min="15361" max="15361" width="8.7265625" style="12" customWidth="1"/>
    <col min="15362" max="15364" width="12.7265625" style="12" customWidth="1"/>
    <col min="15365" max="15616" width="10.90625" style="12"/>
    <col min="15617" max="15617" width="8.7265625" style="12" customWidth="1"/>
    <col min="15618" max="15620" width="12.7265625" style="12" customWidth="1"/>
    <col min="15621" max="15872" width="10.90625" style="12"/>
    <col min="15873" max="15873" width="8.7265625" style="12" customWidth="1"/>
    <col min="15874" max="15876" width="12.7265625" style="12" customWidth="1"/>
    <col min="15877" max="16128" width="10.90625" style="12"/>
    <col min="16129" max="16129" width="8.7265625" style="12" customWidth="1"/>
    <col min="16130" max="16132" width="12.7265625" style="12" customWidth="1"/>
    <col min="16133" max="16384" width="10.90625" style="12"/>
  </cols>
  <sheetData>
    <row r="2" spans="1:13" ht="13" x14ac:dyDescent="0.3">
      <c r="G2" s="3"/>
      <c r="H2" s="13"/>
      <c r="I2" s="13"/>
      <c r="J2" s="13"/>
      <c r="K2" s="13"/>
      <c r="L2" s="14"/>
      <c r="M2" s="14"/>
    </row>
    <row r="4" spans="1:13" s="5" customFormat="1" ht="15.5" x14ac:dyDescent="0.35">
      <c r="A4" s="9" t="s">
        <v>317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5">
      <c r="A5" s="15"/>
    </row>
    <row r="6" spans="1:13" s="41" customFormat="1" ht="100" x14ac:dyDescent="0.25">
      <c r="A6" s="61" t="s">
        <v>0</v>
      </c>
      <c r="B6" s="62" t="s">
        <v>301</v>
      </c>
      <c r="C6" s="64" t="s">
        <v>302</v>
      </c>
      <c r="D6" s="64"/>
      <c r="E6" s="63" t="s">
        <v>303</v>
      </c>
      <c r="F6" s="63" t="s">
        <v>304</v>
      </c>
      <c r="G6" s="63" t="s">
        <v>305</v>
      </c>
      <c r="H6" s="62" t="s">
        <v>306</v>
      </c>
      <c r="I6" s="62" t="s">
        <v>307</v>
      </c>
      <c r="J6" s="62" t="s">
        <v>308</v>
      </c>
      <c r="K6" s="62" t="s">
        <v>309</v>
      </c>
      <c r="L6" s="63" t="s">
        <v>310</v>
      </c>
    </row>
    <row r="7" spans="1:13" s="41" customFormat="1" x14ac:dyDescent="0.25">
      <c r="A7" s="42"/>
      <c r="B7" s="43"/>
      <c r="C7" s="45">
        <v>44562</v>
      </c>
      <c r="D7" s="45">
        <v>44927</v>
      </c>
      <c r="E7" s="46"/>
      <c r="F7" s="46"/>
      <c r="G7" s="46"/>
      <c r="H7" s="47"/>
      <c r="I7" s="47"/>
      <c r="J7" s="47"/>
      <c r="K7" s="47"/>
      <c r="L7" s="46"/>
    </row>
    <row r="8" spans="1:13" x14ac:dyDescent="0.25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7"/>
    </row>
    <row r="9" spans="1:13" x14ac:dyDescent="0.25">
      <c r="A9" s="18">
        <v>0</v>
      </c>
      <c r="B9" s="10">
        <v>3</v>
      </c>
      <c r="C9" s="10">
        <v>1545</v>
      </c>
      <c r="D9" s="10">
        <v>1518</v>
      </c>
      <c r="E9" s="59">
        <v>1.0999999999999999E-2</v>
      </c>
      <c r="F9" s="20">
        <f>B9/((C9+D9)/2)</f>
        <v>1.9588638589618022E-3</v>
      </c>
      <c r="G9" s="20">
        <f t="shared" ref="G9:G72" si="0">F9/((1+(1-E9)*F9))</f>
        <v>1.9550762577494334E-3</v>
      </c>
      <c r="H9" s="15">
        <v>100000</v>
      </c>
      <c r="I9" s="15">
        <f>H9*G9</f>
        <v>195.50762577494334</v>
      </c>
      <c r="J9" s="15">
        <f t="shared" ref="J9:J72" si="1">H10+I9*E9</f>
        <v>99806.642958108583</v>
      </c>
      <c r="K9" s="15">
        <f t="shared" ref="K9:K72" si="2">K10+J9</f>
        <v>8453800.3823376596</v>
      </c>
      <c r="L9" s="21">
        <f>K9/H9</f>
        <v>84.538003823376599</v>
      </c>
    </row>
    <row r="10" spans="1:13" x14ac:dyDescent="0.25">
      <c r="A10" s="18">
        <v>1</v>
      </c>
      <c r="B10" s="10">
        <v>1</v>
      </c>
      <c r="C10" s="10">
        <v>1569</v>
      </c>
      <c r="D10" s="10">
        <v>1573</v>
      </c>
      <c r="E10" s="59">
        <v>0.2082</v>
      </c>
      <c r="F10" s="20">
        <f t="shared" ref="F10:F73" si="3">B10/((C10+D10)/2)</f>
        <v>6.3653723742838951E-4</v>
      </c>
      <c r="G10" s="20">
        <f t="shared" si="0"/>
        <v>6.3621657779357286E-4</v>
      </c>
      <c r="H10" s="15">
        <f>H9-I9</f>
        <v>99804.492374225054</v>
      </c>
      <c r="I10" s="15">
        <f t="shared" ref="I10:I73" si="4">H10*G10</f>
        <v>63.4972725867542</v>
      </c>
      <c r="J10" s="15">
        <f t="shared" si="1"/>
        <v>99754.215233790863</v>
      </c>
      <c r="K10" s="15">
        <f t="shared" si="2"/>
        <v>8353993.7393795503</v>
      </c>
      <c r="L10" s="22">
        <f t="shared" ref="L10:L73" si="5">K10/H10</f>
        <v>83.703584284117909</v>
      </c>
    </row>
    <row r="11" spans="1:13" x14ac:dyDescent="0.25">
      <c r="A11" s="18">
        <v>2</v>
      </c>
      <c r="B11" s="58">
        <v>0</v>
      </c>
      <c r="C11" s="10">
        <v>1765</v>
      </c>
      <c r="D11" s="10">
        <v>1572</v>
      </c>
      <c r="E11" s="59">
        <v>0</v>
      </c>
      <c r="F11" s="20">
        <f t="shared" si="3"/>
        <v>0</v>
      </c>
      <c r="G11" s="20">
        <f t="shared" si="0"/>
        <v>0</v>
      </c>
      <c r="H11" s="15">
        <f t="shared" ref="H11:H74" si="6">H10-I10</f>
        <v>99740.995101638298</v>
      </c>
      <c r="I11" s="15">
        <f t="shared" si="4"/>
        <v>0</v>
      </c>
      <c r="J11" s="15">
        <f t="shared" si="1"/>
        <v>99740.995101638298</v>
      </c>
      <c r="K11" s="15">
        <f t="shared" si="2"/>
        <v>8254239.5241457596</v>
      </c>
      <c r="L11" s="22">
        <f t="shared" si="5"/>
        <v>82.7567392498391</v>
      </c>
    </row>
    <row r="12" spans="1:13" x14ac:dyDescent="0.25">
      <c r="A12" s="18">
        <v>3</v>
      </c>
      <c r="B12" s="58">
        <v>0</v>
      </c>
      <c r="C12" s="10">
        <v>1864</v>
      </c>
      <c r="D12" s="10">
        <v>1814</v>
      </c>
      <c r="E12" s="59">
        <v>0</v>
      </c>
      <c r="F12" s="20">
        <f t="shared" si="3"/>
        <v>0</v>
      </c>
      <c r="G12" s="20">
        <f t="shared" si="0"/>
        <v>0</v>
      </c>
      <c r="H12" s="15">
        <f t="shared" si="6"/>
        <v>99740.995101638298</v>
      </c>
      <c r="I12" s="15">
        <f t="shared" si="4"/>
        <v>0</v>
      </c>
      <c r="J12" s="15">
        <f t="shared" si="1"/>
        <v>99740.995101638298</v>
      </c>
      <c r="K12" s="15">
        <f t="shared" si="2"/>
        <v>8154498.5290441215</v>
      </c>
      <c r="L12" s="22">
        <f t="shared" si="5"/>
        <v>81.7567392498391</v>
      </c>
    </row>
    <row r="13" spans="1:13" x14ac:dyDescent="0.25">
      <c r="A13" s="18">
        <v>4</v>
      </c>
      <c r="B13" s="58">
        <v>0</v>
      </c>
      <c r="C13" s="10">
        <v>1996</v>
      </c>
      <c r="D13" s="10">
        <v>1901</v>
      </c>
      <c r="E13" s="59">
        <v>0</v>
      </c>
      <c r="F13" s="20">
        <f t="shared" si="3"/>
        <v>0</v>
      </c>
      <c r="G13" s="20">
        <f t="shared" si="0"/>
        <v>0</v>
      </c>
      <c r="H13" s="15">
        <f t="shared" si="6"/>
        <v>99740.995101638298</v>
      </c>
      <c r="I13" s="15">
        <f t="shared" si="4"/>
        <v>0</v>
      </c>
      <c r="J13" s="15">
        <f t="shared" si="1"/>
        <v>99740.995101638298</v>
      </c>
      <c r="K13" s="15">
        <f t="shared" si="2"/>
        <v>8054757.5339424834</v>
      </c>
      <c r="L13" s="22">
        <f t="shared" si="5"/>
        <v>80.7567392498391</v>
      </c>
    </row>
    <row r="14" spans="1:13" x14ac:dyDescent="0.25">
      <c r="A14" s="18">
        <v>5</v>
      </c>
      <c r="B14" s="58">
        <v>0</v>
      </c>
      <c r="C14" s="10">
        <v>2007</v>
      </c>
      <c r="D14" s="10">
        <v>2044</v>
      </c>
      <c r="E14" s="59">
        <v>0</v>
      </c>
      <c r="F14" s="20">
        <f t="shared" si="3"/>
        <v>0</v>
      </c>
      <c r="G14" s="20">
        <f t="shared" si="0"/>
        <v>0</v>
      </c>
      <c r="H14" s="15">
        <f t="shared" si="6"/>
        <v>99740.995101638298</v>
      </c>
      <c r="I14" s="15">
        <f t="shared" si="4"/>
        <v>0</v>
      </c>
      <c r="J14" s="15">
        <f t="shared" si="1"/>
        <v>99740.995101638298</v>
      </c>
      <c r="K14" s="15">
        <f t="shared" si="2"/>
        <v>7955016.5388408452</v>
      </c>
      <c r="L14" s="22">
        <f t="shared" si="5"/>
        <v>79.7567392498391</v>
      </c>
    </row>
    <row r="15" spans="1:13" x14ac:dyDescent="0.25">
      <c r="A15" s="18">
        <v>6</v>
      </c>
      <c r="B15" s="58">
        <v>0</v>
      </c>
      <c r="C15" s="10">
        <v>2026</v>
      </c>
      <c r="D15" s="10">
        <v>2028</v>
      </c>
      <c r="E15" s="59">
        <v>0</v>
      </c>
      <c r="F15" s="20">
        <f t="shared" si="3"/>
        <v>0</v>
      </c>
      <c r="G15" s="20">
        <f t="shared" si="0"/>
        <v>0</v>
      </c>
      <c r="H15" s="15">
        <f t="shared" si="6"/>
        <v>99740.995101638298</v>
      </c>
      <c r="I15" s="15">
        <f t="shared" si="4"/>
        <v>0</v>
      </c>
      <c r="J15" s="15">
        <f t="shared" si="1"/>
        <v>99740.995101638298</v>
      </c>
      <c r="K15" s="15">
        <f t="shared" si="2"/>
        <v>7855275.5437392071</v>
      </c>
      <c r="L15" s="22">
        <f t="shared" si="5"/>
        <v>78.7567392498391</v>
      </c>
    </row>
    <row r="16" spans="1:13" x14ac:dyDescent="0.25">
      <c r="A16" s="18">
        <v>7</v>
      </c>
      <c r="B16" s="58">
        <v>0</v>
      </c>
      <c r="C16" s="10">
        <v>2008</v>
      </c>
      <c r="D16" s="10">
        <v>2081</v>
      </c>
      <c r="E16" s="59">
        <v>0</v>
      </c>
      <c r="F16" s="20">
        <f t="shared" si="3"/>
        <v>0</v>
      </c>
      <c r="G16" s="20">
        <f t="shared" si="0"/>
        <v>0</v>
      </c>
      <c r="H16" s="15">
        <f t="shared" si="6"/>
        <v>99740.995101638298</v>
      </c>
      <c r="I16" s="15">
        <f t="shared" si="4"/>
        <v>0</v>
      </c>
      <c r="J16" s="15">
        <f t="shared" si="1"/>
        <v>99740.995101638298</v>
      </c>
      <c r="K16" s="15">
        <f t="shared" si="2"/>
        <v>7755534.548637569</v>
      </c>
      <c r="L16" s="22">
        <f t="shared" si="5"/>
        <v>77.756739249839114</v>
      </c>
    </row>
    <row r="17" spans="1:12" x14ac:dyDescent="0.25">
      <c r="A17" s="18">
        <v>8</v>
      </c>
      <c r="B17" s="58">
        <v>0</v>
      </c>
      <c r="C17" s="10">
        <v>1914</v>
      </c>
      <c r="D17" s="10">
        <v>2038</v>
      </c>
      <c r="E17" s="59">
        <v>0</v>
      </c>
      <c r="F17" s="20">
        <f t="shared" si="3"/>
        <v>0</v>
      </c>
      <c r="G17" s="20">
        <f t="shared" si="0"/>
        <v>0</v>
      </c>
      <c r="H17" s="15">
        <f t="shared" si="6"/>
        <v>99740.995101638298</v>
      </c>
      <c r="I17" s="15">
        <f t="shared" si="4"/>
        <v>0</v>
      </c>
      <c r="J17" s="15">
        <f t="shared" si="1"/>
        <v>99740.995101638298</v>
      </c>
      <c r="K17" s="15">
        <f t="shared" si="2"/>
        <v>7655793.5535359308</v>
      </c>
      <c r="L17" s="22">
        <f t="shared" si="5"/>
        <v>76.756739249839114</v>
      </c>
    </row>
    <row r="18" spans="1:12" x14ac:dyDescent="0.25">
      <c r="A18" s="18">
        <v>9</v>
      </c>
      <c r="B18" s="58">
        <v>0</v>
      </c>
      <c r="C18" s="10">
        <v>2005</v>
      </c>
      <c r="D18" s="10">
        <v>1951</v>
      </c>
      <c r="E18" s="59">
        <v>0</v>
      </c>
      <c r="F18" s="20">
        <f t="shared" si="3"/>
        <v>0</v>
      </c>
      <c r="G18" s="20">
        <f t="shared" si="0"/>
        <v>0</v>
      </c>
      <c r="H18" s="15">
        <f t="shared" si="6"/>
        <v>99740.995101638298</v>
      </c>
      <c r="I18" s="15">
        <f t="shared" si="4"/>
        <v>0</v>
      </c>
      <c r="J18" s="15">
        <f t="shared" si="1"/>
        <v>99740.995101638298</v>
      </c>
      <c r="K18" s="15">
        <f t="shared" si="2"/>
        <v>7556052.5584342927</v>
      </c>
      <c r="L18" s="22">
        <f t="shared" si="5"/>
        <v>75.756739249839114</v>
      </c>
    </row>
    <row r="19" spans="1:12" x14ac:dyDescent="0.25">
      <c r="A19" s="18">
        <v>10</v>
      </c>
      <c r="B19" s="58">
        <v>0</v>
      </c>
      <c r="C19" s="10">
        <v>1941</v>
      </c>
      <c r="D19" s="10">
        <v>2050</v>
      </c>
      <c r="E19" s="59">
        <v>0</v>
      </c>
      <c r="F19" s="20">
        <f t="shared" si="3"/>
        <v>0</v>
      </c>
      <c r="G19" s="20">
        <f t="shared" si="0"/>
        <v>0</v>
      </c>
      <c r="H19" s="15">
        <f t="shared" si="6"/>
        <v>99740.995101638298</v>
      </c>
      <c r="I19" s="15">
        <f t="shared" si="4"/>
        <v>0</v>
      </c>
      <c r="J19" s="15">
        <f t="shared" si="1"/>
        <v>99740.995101638298</v>
      </c>
      <c r="K19" s="15">
        <f t="shared" si="2"/>
        <v>7456311.5633326545</v>
      </c>
      <c r="L19" s="22">
        <f t="shared" si="5"/>
        <v>74.756739249839114</v>
      </c>
    </row>
    <row r="20" spans="1:12" x14ac:dyDescent="0.25">
      <c r="A20" s="18">
        <v>11</v>
      </c>
      <c r="B20" s="58">
        <v>0</v>
      </c>
      <c r="C20" s="10">
        <v>1981</v>
      </c>
      <c r="D20" s="10">
        <v>1979</v>
      </c>
      <c r="E20" s="59">
        <v>0</v>
      </c>
      <c r="F20" s="20">
        <f t="shared" si="3"/>
        <v>0</v>
      </c>
      <c r="G20" s="20">
        <f t="shared" si="0"/>
        <v>0</v>
      </c>
      <c r="H20" s="15">
        <f t="shared" si="6"/>
        <v>99740.995101638298</v>
      </c>
      <c r="I20" s="15">
        <f t="shared" si="4"/>
        <v>0</v>
      </c>
      <c r="J20" s="15">
        <f t="shared" si="1"/>
        <v>99740.995101638298</v>
      </c>
      <c r="K20" s="15">
        <f t="shared" si="2"/>
        <v>7356570.5682310164</v>
      </c>
      <c r="L20" s="22">
        <f t="shared" si="5"/>
        <v>73.756739249839114</v>
      </c>
    </row>
    <row r="21" spans="1:12" x14ac:dyDescent="0.25">
      <c r="A21" s="18">
        <v>12</v>
      </c>
      <c r="B21" s="58">
        <v>0</v>
      </c>
      <c r="C21" s="10">
        <v>2031</v>
      </c>
      <c r="D21" s="10">
        <v>2026</v>
      </c>
      <c r="E21" s="59">
        <v>0</v>
      </c>
      <c r="F21" s="20">
        <f t="shared" si="3"/>
        <v>0</v>
      </c>
      <c r="G21" s="20">
        <f t="shared" si="0"/>
        <v>0</v>
      </c>
      <c r="H21" s="15">
        <f t="shared" si="6"/>
        <v>99740.995101638298</v>
      </c>
      <c r="I21" s="15">
        <f t="shared" si="4"/>
        <v>0</v>
      </c>
      <c r="J21" s="15">
        <f t="shared" si="1"/>
        <v>99740.995101638298</v>
      </c>
      <c r="K21" s="15">
        <f t="shared" si="2"/>
        <v>7256829.5731293783</v>
      </c>
      <c r="L21" s="22">
        <f t="shared" si="5"/>
        <v>72.756739249839114</v>
      </c>
    </row>
    <row r="22" spans="1:12" x14ac:dyDescent="0.25">
      <c r="A22" s="18">
        <v>13</v>
      </c>
      <c r="B22" s="58">
        <v>0</v>
      </c>
      <c r="C22" s="10">
        <v>2051</v>
      </c>
      <c r="D22" s="10">
        <v>2076</v>
      </c>
      <c r="E22" s="59">
        <v>0</v>
      </c>
      <c r="F22" s="20">
        <f t="shared" si="3"/>
        <v>0</v>
      </c>
      <c r="G22" s="20">
        <f t="shared" si="0"/>
        <v>0</v>
      </c>
      <c r="H22" s="15">
        <f t="shared" si="6"/>
        <v>99740.995101638298</v>
      </c>
      <c r="I22" s="15">
        <f t="shared" si="4"/>
        <v>0</v>
      </c>
      <c r="J22" s="15">
        <f t="shared" si="1"/>
        <v>99740.995101638298</v>
      </c>
      <c r="K22" s="15">
        <f t="shared" si="2"/>
        <v>7157088.5780277401</v>
      </c>
      <c r="L22" s="22">
        <f t="shared" si="5"/>
        <v>71.756739249839114</v>
      </c>
    </row>
    <row r="23" spans="1:12" x14ac:dyDescent="0.25">
      <c r="A23" s="18">
        <v>14</v>
      </c>
      <c r="B23" s="58">
        <v>0</v>
      </c>
      <c r="C23" s="10">
        <v>1864</v>
      </c>
      <c r="D23" s="10">
        <v>2111</v>
      </c>
      <c r="E23" s="59">
        <v>0</v>
      </c>
      <c r="F23" s="20">
        <f t="shared" si="3"/>
        <v>0</v>
      </c>
      <c r="G23" s="20">
        <f t="shared" si="0"/>
        <v>0</v>
      </c>
      <c r="H23" s="15">
        <f t="shared" si="6"/>
        <v>99740.995101638298</v>
      </c>
      <c r="I23" s="15">
        <f t="shared" si="4"/>
        <v>0</v>
      </c>
      <c r="J23" s="15">
        <f t="shared" si="1"/>
        <v>99740.995101638298</v>
      </c>
      <c r="K23" s="15">
        <f t="shared" si="2"/>
        <v>7057347.582926102</v>
      </c>
      <c r="L23" s="22">
        <f t="shared" si="5"/>
        <v>70.756739249839114</v>
      </c>
    </row>
    <row r="24" spans="1:12" x14ac:dyDescent="0.25">
      <c r="A24" s="18">
        <v>15</v>
      </c>
      <c r="B24" s="58">
        <v>1</v>
      </c>
      <c r="C24" s="10">
        <v>1965</v>
      </c>
      <c r="D24" s="10">
        <v>1935</v>
      </c>
      <c r="E24" s="59">
        <v>0.93420000000000003</v>
      </c>
      <c r="F24" s="20">
        <f t="shared" si="3"/>
        <v>5.1282051282051282E-4</v>
      </c>
      <c r="G24" s="20">
        <f t="shared" si="0"/>
        <v>5.1280320899940919E-4</v>
      </c>
      <c r="H24" s="15">
        <f t="shared" si="6"/>
        <v>99740.995101638298</v>
      </c>
      <c r="I24" s="15">
        <f t="shared" si="4"/>
        <v>51.147502356914472</v>
      </c>
      <c r="J24" s="15">
        <f t="shared" si="1"/>
        <v>99737.62959598322</v>
      </c>
      <c r="K24" s="15">
        <f t="shared" si="2"/>
        <v>6957606.5878244638</v>
      </c>
      <c r="L24" s="22">
        <f t="shared" si="5"/>
        <v>69.756739249839129</v>
      </c>
    </row>
    <row r="25" spans="1:12" x14ac:dyDescent="0.25">
      <c r="A25" s="18">
        <v>16</v>
      </c>
      <c r="B25" s="10">
        <v>0</v>
      </c>
      <c r="C25" s="10">
        <v>1813</v>
      </c>
      <c r="D25" s="10">
        <v>1994</v>
      </c>
      <c r="E25" s="59">
        <v>0</v>
      </c>
      <c r="F25" s="20">
        <f t="shared" si="3"/>
        <v>0</v>
      </c>
      <c r="G25" s="20">
        <f t="shared" si="0"/>
        <v>0</v>
      </c>
      <c r="H25" s="15">
        <f t="shared" si="6"/>
        <v>99689.847599281391</v>
      </c>
      <c r="I25" s="15">
        <f t="shared" si="4"/>
        <v>0</v>
      </c>
      <c r="J25" s="15">
        <f t="shared" si="1"/>
        <v>99689.847599281391</v>
      </c>
      <c r="K25" s="15">
        <f t="shared" si="2"/>
        <v>6857868.958228481</v>
      </c>
      <c r="L25" s="22">
        <f t="shared" si="5"/>
        <v>68.792049776169137</v>
      </c>
    </row>
    <row r="26" spans="1:12" x14ac:dyDescent="0.25">
      <c r="A26" s="18">
        <v>17</v>
      </c>
      <c r="B26" s="10">
        <v>0</v>
      </c>
      <c r="C26" s="10">
        <v>1897</v>
      </c>
      <c r="D26" s="10">
        <v>1845</v>
      </c>
      <c r="E26" s="59">
        <v>0</v>
      </c>
      <c r="F26" s="20">
        <f t="shared" si="3"/>
        <v>0</v>
      </c>
      <c r="G26" s="20">
        <f t="shared" si="0"/>
        <v>0</v>
      </c>
      <c r="H26" s="15">
        <f t="shared" si="6"/>
        <v>99689.847599281391</v>
      </c>
      <c r="I26" s="15">
        <f t="shared" si="4"/>
        <v>0</v>
      </c>
      <c r="J26" s="15">
        <f t="shared" si="1"/>
        <v>99689.847599281391</v>
      </c>
      <c r="K26" s="15">
        <f t="shared" si="2"/>
        <v>6758179.1106292</v>
      </c>
      <c r="L26" s="22">
        <f t="shared" si="5"/>
        <v>67.792049776169137</v>
      </c>
    </row>
    <row r="27" spans="1:12" x14ac:dyDescent="0.25">
      <c r="A27" s="18">
        <v>18</v>
      </c>
      <c r="B27" s="10">
        <v>0</v>
      </c>
      <c r="C27" s="10">
        <v>1854</v>
      </c>
      <c r="D27" s="10">
        <v>1961</v>
      </c>
      <c r="E27" s="59">
        <v>0</v>
      </c>
      <c r="F27" s="20">
        <f t="shared" si="3"/>
        <v>0</v>
      </c>
      <c r="G27" s="20">
        <f t="shared" si="0"/>
        <v>0</v>
      </c>
      <c r="H27" s="15">
        <f t="shared" si="6"/>
        <v>99689.847599281391</v>
      </c>
      <c r="I27" s="15">
        <f t="shared" si="4"/>
        <v>0</v>
      </c>
      <c r="J27" s="15">
        <f t="shared" si="1"/>
        <v>99689.847599281391</v>
      </c>
      <c r="K27" s="15">
        <f t="shared" si="2"/>
        <v>6658489.263029919</v>
      </c>
      <c r="L27" s="22">
        <f t="shared" si="5"/>
        <v>66.792049776169151</v>
      </c>
    </row>
    <row r="28" spans="1:12" x14ac:dyDescent="0.25">
      <c r="A28" s="18">
        <v>19</v>
      </c>
      <c r="B28" s="10">
        <v>1</v>
      </c>
      <c r="C28" s="10">
        <v>1849</v>
      </c>
      <c r="D28" s="10">
        <v>1945</v>
      </c>
      <c r="E28" s="59">
        <v>0.1014</v>
      </c>
      <c r="F28" s="20">
        <f t="shared" si="3"/>
        <v>5.2714812862414342E-4</v>
      </c>
      <c r="G28" s="20">
        <f t="shared" si="0"/>
        <v>5.268985392581037E-4</v>
      </c>
      <c r="H28" s="15">
        <f t="shared" si="6"/>
        <v>99689.847599281391</v>
      </c>
      <c r="I28" s="15">
        <f t="shared" si="4"/>
        <v>52.526435078924344</v>
      </c>
      <c r="J28" s="15">
        <f t="shared" si="1"/>
        <v>99642.647344719473</v>
      </c>
      <c r="K28" s="15">
        <f t="shared" si="2"/>
        <v>6558799.415430638</v>
      </c>
      <c r="L28" s="22">
        <f t="shared" si="5"/>
        <v>65.792049776169151</v>
      </c>
    </row>
    <row r="29" spans="1:12" x14ac:dyDescent="0.25">
      <c r="A29" s="18">
        <v>20</v>
      </c>
      <c r="B29" s="10">
        <v>0</v>
      </c>
      <c r="C29" s="10">
        <v>1723</v>
      </c>
      <c r="D29" s="10">
        <v>1894</v>
      </c>
      <c r="E29" s="59">
        <v>0</v>
      </c>
      <c r="F29" s="20">
        <f t="shared" si="3"/>
        <v>0</v>
      </c>
      <c r="G29" s="20">
        <f t="shared" si="0"/>
        <v>0</v>
      </c>
      <c r="H29" s="15">
        <f t="shared" si="6"/>
        <v>99637.321164202469</v>
      </c>
      <c r="I29" s="15">
        <f t="shared" si="4"/>
        <v>0</v>
      </c>
      <c r="J29" s="15">
        <f t="shared" si="1"/>
        <v>99637.321164202469</v>
      </c>
      <c r="K29" s="15">
        <f t="shared" si="2"/>
        <v>6459156.7680859184</v>
      </c>
      <c r="L29" s="22">
        <f t="shared" si="5"/>
        <v>64.826680330367552</v>
      </c>
    </row>
    <row r="30" spans="1:12" x14ac:dyDescent="0.25">
      <c r="A30" s="18">
        <v>21</v>
      </c>
      <c r="B30" s="10">
        <v>0</v>
      </c>
      <c r="C30" s="10">
        <v>1767</v>
      </c>
      <c r="D30" s="10">
        <v>1754</v>
      </c>
      <c r="E30" s="59">
        <v>0</v>
      </c>
      <c r="F30" s="20">
        <f t="shared" si="3"/>
        <v>0</v>
      </c>
      <c r="G30" s="20">
        <f t="shared" si="0"/>
        <v>0</v>
      </c>
      <c r="H30" s="15">
        <f t="shared" si="6"/>
        <v>99637.321164202469</v>
      </c>
      <c r="I30" s="15">
        <f t="shared" si="4"/>
        <v>0</v>
      </c>
      <c r="J30" s="15">
        <f t="shared" si="1"/>
        <v>99637.321164202469</v>
      </c>
      <c r="K30" s="15">
        <f t="shared" si="2"/>
        <v>6359519.4469217155</v>
      </c>
      <c r="L30" s="22">
        <f t="shared" si="5"/>
        <v>63.826680330367545</v>
      </c>
    </row>
    <row r="31" spans="1:12" x14ac:dyDescent="0.25">
      <c r="A31" s="18">
        <v>22</v>
      </c>
      <c r="B31" s="10">
        <v>1</v>
      </c>
      <c r="C31" s="10">
        <v>1836</v>
      </c>
      <c r="D31" s="10">
        <v>1846</v>
      </c>
      <c r="E31" s="59">
        <v>0.88770000000000004</v>
      </c>
      <c r="F31" s="20">
        <f t="shared" si="3"/>
        <v>5.4318305268875606E-4</v>
      </c>
      <c r="G31" s="20">
        <f t="shared" si="0"/>
        <v>5.4314992083861471E-4</v>
      </c>
      <c r="H31" s="15">
        <f t="shared" si="6"/>
        <v>99637.321164202469</v>
      </c>
      <c r="I31" s="15">
        <f t="shared" si="4"/>
        <v>54.118003102908204</v>
      </c>
      <c r="J31" s="15">
        <f t="shared" si="1"/>
        <v>99631.243712454016</v>
      </c>
      <c r="K31" s="15">
        <f t="shared" si="2"/>
        <v>6259882.1257575126</v>
      </c>
      <c r="L31" s="22">
        <f t="shared" si="5"/>
        <v>62.826680330367537</v>
      </c>
    </row>
    <row r="32" spans="1:12" x14ac:dyDescent="0.25">
      <c r="A32" s="18">
        <v>23</v>
      </c>
      <c r="B32" s="10">
        <v>1</v>
      </c>
      <c r="C32" s="10">
        <v>1627</v>
      </c>
      <c r="D32" s="10">
        <v>1869</v>
      </c>
      <c r="E32" s="59">
        <v>0.1014</v>
      </c>
      <c r="F32" s="20">
        <f t="shared" si="3"/>
        <v>5.7208237986270023E-4</v>
      </c>
      <c r="G32" s="20">
        <f t="shared" si="0"/>
        <v>5.7178843873509876E-4</v>
      </c>
      <c r="H32" s="15">
        <f t="shared" si="6"/>
        <v>99583.203161099562</v>
      </c>
      <c r="I32" s="15">
        <f t="shared" si="4"/>
        <v>56.940524259725272</v>
      </c>
      <c r="J32" s="15">
        <f t="shared" si="1"/>
        <v>99532.036405999766</v>
      </c>
      <c r="K32" s="15">
        <f t="shared" si="2"/>
        <v>6160250.8820450585</v>
      </c>
      <c r="L32" s="22">
        <f t="shared" si="5"/>
        <v>61.860340765293365</v>
      </c>
    </row>
    <row r="33" spans="1:12" x14ac:dyDescent="0.25">
      <c r="A33" s="18">
        <v>24</v>
      </c>
      <c r="B33" s="10">
        <v>1</v>
      </c>
      <c r="C33" s="10">
        <v>1647</v>
      </c>
      <c r="D33" s="10">
        <v>1708</v>
      </c>
      <c r="E33" s="59">
        <v>0.89859999999999995</v>
      </c>
      <c r="F33" s="20">
        <f t="shared" si="3"/>
        <v>5.9612518628912071E-4</v>
      </c>
      <c r="G33" s="20">
        <f t="shared" si="0"/>
        <v>5.9608915443203612E-4</v>
      </c>
      <c r="H33" s="15">
        <f t="shared" si="6"/>
        <v>99526.262636839834</v>
      </c>
      <c r="I33" s="15">
        <f t="shared" si="4"/>
        <v>59.32652573897461</v>
      </c>
      <c r="J33" s="15">
        <f t="shared" si="1"/>
        <v>99520.246927129905</v>
      </c>
      <c r="K33" s="15">
        <f t="shared" si="2"/>
        <v>6060718.8456390584</v>
      </c>
      <c r="L33" s="22">
        <f t="shared" si="5"/>
        <v>60.895674016756175</v>
      </c>
    </row>
    <row r="34" spans="1:12" x14ac:dyDescent="0.25">
      <c r="A34" s="18">
        <v>25</v>
      </c>
      <c r="B34" s="10">
        <v>0</v>
      </c>
      <c r="C34" s="10">
        <v>1704</v>
      </c>
      <c r="D34" s="10">
        <v>1730</v>
      </c>
      <c r="E34" s="59">
        <v>0</v>
      </c>
      <c r="F34" s="20">
        <f t="shared" si="3"/>
        <v>0</v>
      </c>
      <c r="G34" s="20">
        <f t="shared" si="0"/>
        <v>0</v>
      </c>
      <c r="H34" s="15">
        <f t="shared" si="6"/>
        <v>99466.936111100862</v>
      </c>
      <c r="I34" s="15">
        <f t="shared" si="4"/>
        <v>0</v>
      </c>
      <c r="J34" s="15">
        <f t="shared" si="1"/>
        <v>99466.936111100862</v>
      </c>
      <c r="K34" s="15">
        <f t="shared" si="2"/>
        <v>5961198.5987119284</v>
      </c>
      <c r="L34" s="22">
        <f t="shared" si="5"/>
        <v>59.931458952887539</v>
      </c>
    </row>
    <row r="35" spans="1:12" x14ac:dyDescent="0.25">
      <c r="A35" s="18">
        <v>26</v>
      </c>
      <c r="B35" s="10">
        <v>0</v>
      </c>
      <c r="C35" s="10">
        <v>1760</v>
      </c>
      <c r="D35" s="10">
        <v>1760</v>
      </c>
      <c r="E35" s="59">
        <v>0</v>
      </c>
      <c r="F35" s="20">
        <f t="shared" si="3"/>
        <v>0</v>
      </c>
      <c r="G35" s="20">
        <f t="shared" si="0"/>
        <v>0</v>
      </c>
      <c r="H35" s="15">
        <f t="shared" si="6"/>
        <v>99466.936111100862</v>
      </c>
      <c r="I35" s="15">
        <f t="shared" si="4"/>
        <v>0</v>
      </c>
      <c r="J35" s="15">
        <f t="shared" si="1"/>
        <v>99466.936111100862</v>
      </c>
      <c r="K35" s="15">
        <f t="shared" si="2"/>
        <v>5861731.6626008274</v>
      </c>
      <c r="L35" s="22">
        <f t="shared" si="5"/>
        <v>58.931458952887539</v>
      </c>
    </row>
    <row r="36" spans="1:12" x14ac:dyDescent="0.25">
      <c r="A36" s="18">
        <v>27</v>
      </c>
      <c r="B36" s="10">
        <v>1</v>
      </c>
      <c r="C36" s="10">
        <v>1704</v>
      </c>
      <c r="D36" s="10">
        <v>1813</v>
      </c>
      <c r="E36" s="59">
        <v>0.59450000000000003</v>
      </c>
      <c r="F36" s="20">
        <f t="shared" si="3"/>
        <v>5.6866647711117425E-4</v>
      </c>
      <c r="G36" s="20">
        <f t="shared" si="0"/>
        <v>5.6853537611884202E-4</v>
      </c>
      <c r="H36" s="15">
        <f t="shared" si="6"/>
        <v>99466.936111100862</v>
      </c>
      <c r="I36" s="15">
        <f t="shared" si="4"/>
        <v>56.55047193331356</v>
      </c>
      <c r="J36" s="15">
        <f t="shared" si="1"/>
        <v>99444.004894731901</v>
      </c>
      <c r="K36" s="15">
        <f t="shared" si="2"/>
        <v>5762264.7264897265</v>
      </c>
      <c r="L36" s="22">
        <f t="shared" si="5"/>
        <v>57.931458952887532</v>
      </c>
    </row>
    <row r="37" spans="1:12" x14ac:dyDescent="0.25">
      <c r="A37" s="18">
        <v>28</v>
      </c>
      <c r="B37" s="10">
        <v>0</v>
      </c>
      <c r="C37" s="10">
        <v>1854</v>
      </c>
      <c r="D37" s="10">
        <v>1790</v>
      </c>
      <c r="E37" s="59">
        <v>0</v>
      </c>
      <c r="F37" s="20">
        <f t="shared" si="3"/>
        <v>0</v>
      </c>
      <c r="G37" s="20">
        <f t="shared" si="0"/>
        <v>0</v>
      </c>
      <c r="H37" s="15">
        <f t="shared" si="6"/>
        <v>99410.385639167551</v>
      </c>
      <c r="I37" s="15">
        <f t="shared" si="4"/>
        <v>0</v>
      </c>
      <c r="J37" s="15">
        <f t="shared" si="1"/>
        <v>99410.385639167551</v>
      </c>
      <c r="K37" s="15">
        <f t="shared" si="2"/>
        <v>5662820.7215949949</v>
      </c>
      <c r="L37" s="22">
        <f t="shared" si="5"/>
        <v>56.964075586121169</v>
      </c>
    </row>
    <row r="38" spans="1:12" x14ac:dyDescent="0.25">
      <c r="A38" s="18">
        <v>29</v>
      </c>
      <c r="B38" s="10">
        <v>0</v>
      </c>
      <c r="C38" s="10">
        <v>1915</v>
      </c>
      <c r="D38" s="10">
        <v>1919</v>
      </c>
      <c r="E38" s="59">
        <v>0</v>
      </c>
      <c r="F38" s="20">
        <f t="shared" si="3"/>
        <v>0</v>
      </c>
      <c r="G38" s="20">
        <f t="shared" si="0"/>
        <v>0</v>
      </c>
      <c r="H38" s="15">
        <f t="shared" si="6"/>
        <v>99410.385639167551</v>
      </c>
      <c r="I38" s="15">
        <f t="shared" si="4"/>
        <v>0</v>
      </c>
      <c r="J38" s="15">
        <f t="shared" si="1"/>
        <v>99410.385639167551</v>
      </c>
      <c r="K38" s="15">
        <f t="shared" si="2"/>
        <v>5563410.3359558275</v>
      </c>
      <c r="L38" s="22">
        <f t="shared" si="5"/>
        <v>55.964075586121169</v>
      </c>
    </row>
    <row r="39" spans="1:12" x14ac:dyDescent="0.25">
      <c r="A39" s="18">
        <v>30</v>
      </c>
      <c r="B39" s="10">
        <v>0</v>
      </c>
      <c r="C39" s="10">
        <v>1928</v>
      </c>
      <c r="D39" s="10">
        <v>1979</v>
      </c>
      <c r="E39" s="59">
        <v>0</v>
      </c>
      <c r="F39" s="20">
        <f t="shared" si="3"/>
        <v>0</v>
      </c>
      <c r="G39" s="20">
        <f t="shared" si="0"/>
        <v>0</v>
      </c>
      <c r="H39" s="15">
        <f t="shared" si="6"/>
        <v>99410.385639167551</v>
      </c>
      <c r="I39" s="15">
        <f t="shared" si="4"/>
        <v>0</v>
      </c>
      <c r="J39" s="15">
        <f t="shared" si="1"/>
        <v>99410.385639167551</v>
      </c>
      <c r="K39" s="15">
        <f t="shared" si="2"/>
        <v>5463999.9503166601</v>
      </c>
      <c r="L39" s="22">
        <f t="shared" si="5"/>
        <v>54.964075586121176</v>
      </c>
    </row>
    <row r="40" spans="1:12" x14ac:dyDescent="0.25">
      <c r="A40" s="18">
        <v>31</v>
      </c>
      <c r="B40" s="10">
        <v>1</v>
      </c>
      <c r="C40" s="10">
        <v>2062</v>
      </c>
      <c r="D40" s="10">
        <v>2006</v>
      </c>
      <c r="E40" s="59">
        <v>2.7400000000000001E-2</v>
      </c>
      <c r="F40" s="20">
        <f t="shared" si="3"/>
        <v>4.9164208456243857E-4</v>
      </c>
      <c r="G40" s="20">
        <f t="shared" si="0"/>
        <v>4.9140710788931512E-4</v>
      </c>
      <c r="H40" s="15">
        <f t="shared" si="6"/>
        <v>99410.385639167551</v>
      </c>
      <c r="I40" s="15">
        <f t="shared" si="4"/>
        <v>48.850970101104835</v>
      </c>
      <c r="J40" s="15">
        <f t="shared" si="1"/>
        <v>99362.873185647215</v>
      </c>
      <c r="K40" s="15">
        <f t="shared" si="2"/>
        <v>5364589.5646774927</v>
      </c>
      <c r="L40" s="22">
        <f t="shared" si="5"/>
        <v>53.964075586121176</v>
      </c>
    </row>
    <row r="41" spans="1:12" x14ac:dyDescent="0.25">
      <c r="A41" s="18">
        <v>32</v>
      </c>
      <c r="B41" s="10">
        <v>0</v>
      </c>
      <c r="C41" s="10">
        <v>2113</v>
      </c>
      <c r="D41" s="10">
        <v>2141</v>
      </c>
      <c r="E41" s="59">
        <v>0</v>
      </c>
      <c r="F41" s="20">
        <f t="shared" si="3"/>
        <v>0</v>
      </c>
      <c r="G41" s="20">
        <f t="shared" si="0"/>
        <v>0</v>
      </c>
      <c r="H41" s="15">
        <f t="shared" si="6"/>
        <v>99361.534669066445</v>
      </c>
      <c r="I41" s="15">
        <f t="shared" si="4"/>
        <v>0</v>
      </c>
      <c r="J41" s="15">
        <f t="shared" si="1"/>
        <v>99361.534669066445</v>
      </c>
      <c r="K41" s="15">
        <f t="shared" si="2"/>
        <v>5265226.6914918451</v>
      </c>
      <c r="L41" s="22">
        <f t="shared" si="5"/>
        <v>52.990593482963106</v>
      </c>
    </row>
    <row r="42" spans="1:12" x14ac:dyDescent="0.25">
      <c r="A42" s="18">
        <v>33</v>
      </c>
      <c r="B42" s="10">
        <v>3</v>
      </c>
      <c r="C42" s="10">
        <v>2231</v>
      </c>
      <c r="D42" s="10">
        <v>2183</v>
      </c>
      <c r="E42" s="59">
        <v>0.41189999999999999</v>
      </c>
      <c r="F42" s="20">
        <f t="shared" si="3"/>
        <v>1.3593112822836431E-3</v>
      </c>
      <c r="G42" s="20">
        <f t="shared" si="0"/>
        <v>1.3582255019243114E-3</v>
      </c>
      <c r="H42" s="15">
        <f t="shared" si="6"/>
        <v>99361.534669066445</v>
      </c>
      <c r="I42" s="15">
        <f t="shared" si="4"/>
        <v>134.95537029786263</v>
      </c>
      <c r="J42" s="15">
        <f t="shared" si="1"/>
        <v>99282.167415794276</v>
      </c>
      <c r="K42" s="15">
        <f t="shared" si="2"/>
        <v>5165865.1568227783</v>
      </c>
      <c r="L42" s="22">
        <f t="shared" si="5"/>
        <v>51.990593482963099</v>
      </c>
    </row>
    <row r="43" spans="1:12" x14ac:dyDescent="0.25">
      <c r="A43" s="18">
        <v>34</v>
      </c>
      <c r="B43" s="10">
        <v>2</v>
      </c>
      <c r="C43" s="10">
        <v>2429</v>
      </c>
      <c r="D43" s="10">
        <v>2292</v>
      </c>
      <c r="E43" s="59">
        <v>0.30819999999999997</v>
      </c>
      <c r="F43" s="20">
        <f t="shared" si="3"/>
        <v>8.4727811904257574E-4</v>
      </c>
      <c r="G43" s="20">
        <f t="shared" si="0"/>
        <v>8.4678178043998435E-4</v>
      </c>
      <c r="H43" s="15">
        <f t="shared" si="6"/>
        <v>99226.579298768585</v>
      </c>
      <c r="I43" s="15">
        <f t="shared" si="4"/>
        <v>84.023259485580553</v>
      </c>
      <c r="J43" s="15">
        <f t="shared" si="1"/>
        <v>99168.452007856467</v>
      </c>
      <c r="K43" s="15">
        <f t="shared" si="2"/>
        <v>5066582.9894069843</v>
      </c>
      <c r="L43" s="22">
        <f t="shared" si="5"/>
        <v>51.060744260382471</v>
      </c>
    </row>
    <row r="44" spans="1:12" x14ac:dyDescent="0.25">
      <c r="A44" s="18">
        <v>35</v>
      </c>
      <c r="B44" s="10">
        <v>1</v>
      </c>
      <c r="C44" s="10">
        <v>2497</v>
      </c>
      <c r="D44" s="10">
        <v>2494</v>
      </c>
      <c r="E44" s="59">
        <v>0.69589999999999996</v>
      </c>
      <c r="F44" s="20">
        <f t="shared" si="3"/>
        <v>4.0072129833700662E-4</v>
      </c>
      <c r="G44" s="20">
        <f t="shared" si="0"/>
        <v>4.0067247265119892E-4</v>
      </c>
      <c r="H44" s="15">
        <f t="shared" si="6"/>
        <v>99142.556039283008</v>
      </c>
      <c r="I44" s="15">
        <f t="shared" si="4"/>
        <v>39.723693073219579</v>
      </c>
      <c r="J44" s="15">
        <f t="shared" si="1"/>
        <v>99130.476064219445</v>
      </c>
      <c r="K44" s="15">
        <f t="shared" si="2"/>
        <v>4967414.5373991281</v>
      </c>
      <c r="L44" s="22">
        <f t="shared" si="5"/>
        <v>50.103757012588034</v>
      </c>
    </row>
    <row r="45" spans="1:12" x14ac:dyDescent="0.25">
      <c r="A45" s="18">
        <v>36</v>
      </c>
      <c r="B45" s="10">
        <v>1</v>
      </c>
      <c r="C45" s="10">
        <v>2650</v>
      </c>
      <c r="D45" s="10">
        <v>2587</v>
      </c>
      <c r="E45" s="59">
        <v>0.52329999999999999</v>
      </c>
      <c r="F45" s="20">
        <f t="shared" si="3"/>
        <v>3.818980332251289E-4</v>
      </c>
      <c r="G45" s="20">
        <f t="shared" si="0"/>
        <v>3.8182852104029795E-4</v>
      </c>
      <c r="H45" s="15">
        <f t="shared" si="6"/>
        <v>99102.832346209791</v>
      </c>
      <c r="I45" s="15">
        <f t="shared" si="4"/>
        <v>37.840287905657888</v>
      </c>
      <c r="J45" s="15">
        <f t="shared" si="1"/>
        <v>99084.793880965168</v>
      </c>
      <c r="K45" s="15">
        <f t="shared" si="2"/>
        <v>4868284.0613349089</v>
      </c>
      <c r="L45" s="22">
        <f t="shared" si="5"/>
        <v>49.123561315864826</v>
      </c>
    </row>
    <row r="46" spans="1:12" x14ac:dyDescent="0.25">
      <c r="A46" s="18">
        <v>37</v>
      </c>
      <c r="B46" s="10">
        <v>1</v>
      </c>
      <c r="C46" s="10">
        <v>2794</v>
      </c>
      <c r="D46" s="10">
        <v>2664</v>
      </c>
      <c r="E46" s="59">
        <v>0.82740000000000002</v>
      </c>
      <c r="F46" s="20">
        <f t="shared" si="3"/>
        <v>3.6643459142543056E-4</v>
      </c>
      <c r="G46" s="20">
        <f t="shared" si="0"/>
        <v>3.6641141714525494E-4</v>
      </c>
      <c r="H46" s="15">
        <f t="shared" si="6"/>
        <v>99064.992058304138</v>
      </c>
      <c r="I46" s="15">
        <f t="shared" si="4"/>
        <v>36.298544129566643</v>
      </c>
      <c r="J46" s="15">
        <f t="shared" si="1"/>
        <v>99058.726929587385</v>
      </c>
      <c r="K46" s="15">
        <f t="shared" si="2"/>
        <v>4769199.2674539434</v>
      </c>
      <c r="L46" s="22">
        <f t="shared" si="5"/>
        <v>48.142125370050586</v>
      </c>
    </row>
    <row r="47" spans="1:12" x14ac:dyDescent="0.25">
      <c r="A47" s="18">
        <v>38</v>
      </c>
      <c r="B47" s="10">
        <v>1</v>
      </c>
      <c r="C47" s="10">
        <v>2784</v>
      </c>
      <c r="D47" s="10">
        <v>2805</v>
      </c>
      <c r="E47" s="59">
        <v>0.49320000000000003</v>
      </c>
      <c r="F47" s="20">
        <f t="shared" si="3"/>
        <v>3.5784576847378778E-4</v>
      </c>
      <c r="G47" s="20">
        <f t="shared" si="0"/>
        <v>3.5778088267978455E-4</v>
      </c>
      <c r="H47" s="15">
        <f t="shared" si="6"/>
        <v>99028.693514174578</v>
      </c>
      <c r="I47" s="15">
        <f t="shared" si="4"/>
        <v>35.430573376127235</v>
      </c>
      <c r="J47" s="15">
        <f t="shared" si="1"/>
        <v>99010.737299587548</v>
      </c>
      <c r="K47" s="15">
        <f t="shared" si="2"/>
        <v>4670140.5405243561</v>
      </c>
      <c r="L47" s="22">
        <f t="shared" si="5"/>
        <v>47.159468380302222</v>
      </c>
    </row>
    <row r="48" spans="1:12" x14ac:dyDescent="0.25">
      <c r="A48" s="18">
        <v>39</v>
      </c>
      <c r="B48" s="10">
        <v>2</v>
      </c>
      <c r="C48" s="10">
        <v>2951</v>
      </c>
      <c r="D48" s="10">
        <v>2847</v>
      </c>
      <c r="E48" s="59">
        <v>0.374</v>
      </c>
      <c r="F48" s="20">
        <f t="shared" si="3"/>
        <v>6.898930665746809E-4</v>
      </c>
      <c r="G48" s="20">
        <f t="shared" si="0"/>
        <v>6.8959524896457269E-4</v>
      </c>
      <c r="H48" s="15">
        <f t="shared" si="6"/>
        <v>98993.26294079845</v>
      </c>
      <c r="I48" s="15">
        <f t="shared" si="4"/>
        <v>68.265283803475313</v>
      </c>
      <c r="J48" s="15">
        <f t="shared" si="1"/>
        <v>98950.528873137475</v>
      </c>
      <c r="K48" s="15">
        <f t="shared" si="2"/>
        <v>4571129.8032247685</v>
      </c>
      <c r="L48" s="22">
        <f t="shared" si="5"/>
        <v>46.1761706547492</v>
      </c>
    </row>
    <row r="49" spans="1:12" x14ac:dyDescent="0.25">
      <c r="A49" s="18">
        <v>40</v>
      </c>
      <c r="B49" s="10">
        <v>1</v>
      </c>
      <c r="C49" s="10">
        <v>3145</v>
      </c>
      <c r="D49" s="10">
        <v>2958</v>
      </c>
      <c r="E49" s="59">
        <v>0.97529999999999994</v>
      </c>
      <c r="F49" s="20">
        <f t="shared" si="3"/>
        <v>3.2770768474520726E-4</v>
      </c>
      <c r="G49" s="20">
        <f t="shared" si="0"/>
        <v>3.2770503217621007E-4</v>
      </c>
      <c r="H49" s="15">
        <f t="shared" si="6"/>
        <v>98924.997656994979</v>
      </c>
      <c r="I49" s="15">
        <f t="shared" si="4"/>
        <v>32.418219540217045</v>
      </c>
      <c r="J49" s="15">
        <f t="shared" si="1"/>
        <v>98924.196926972349</v>
      </c>
      <c r="K49" s="15">
        <f t="shared" si="2"/>
        <v>4472179.2743516313</v>
      </c>
      <c r="L49" s="22">
        <f t="shared" si="5"/>
        <v>45.207777409893161</v>
      </c>
    </row>
    <row r="50" spans="1:12" x14ac:dyDescent="0.25">
      <c r="A50" s="18">
        <v>41</v>
      </c>
      <c r="B50" s="10">
        <v>1</v>
      </c>
      <c r="C50" s="10">
        <v>3041</v>
      </c>
      <c r="D50" s="10">
        <v>3164</v>
      </c>
      <c r="E50" s="59">
        <v>0.30959999999999999</v>
      </c>
      <c r="F50" s="20">
        <f t="shared" si="3"/>
        <v>3.2232070910556004E-4</v>
      </c>
      <c r="G50" s="20">
        <f t="shared" si="0"/>
        <v>3.222489989657096E-4</v>
      </c>
      <c r="H50" s="15">
        <f t="shared" si="6"/>
        <v>98892.57943745477</v>
      </c>
      <c r="I50" s="15">
        <f t="shared" si="4"/>
        <v>31.868034728856717</v>
      </c>
      <c r="J50" s="15">
        <f t="shared" si="1"/>
        <v>98870.577746277966</v>
      </c>
      <c r="K50" s="15">
        <f t="shared" si="2"/>
        <v>4373255.0774246594</v>
      </c>
      <c r="L50" s="22">
        <f t="shared" si="5"/>
        <v>44.222277367034927</v>
      </c>
    </row>
    <row r="51" spans="1:12" x14ac:dyDescent="0.25">
      <c r="A51" s="18">
        <v>42</v>
      </c>
      <c r="B51" s="10">
        <v>2</v>
      </c>
      <c r="C51" s="10">
        <v>3366</v>
      </c>
      <c r="D51" s="10">
        <v>3098</v>
      </c>
      <c r="E51" s="59">
        <v>0.13150000000000001</v>
      </c>
      <c r="F51" s="20">
        <f t="shared" si="3"/>
        <v>6.1881188118811882E-4</v>
      </c>
      <c r="G51" s="20">
        <f t="shared" si="0"/>
        <v>6.1847948673624355E-4</v>
      </c>
      <c r="H51" s="15">
        <f t="shared" si="6"/>
        <v>98860.711402725909</v>
      </c>
      <c r="I51" s="15">
        <f t="shared" si="4"/>
        <v>61.143322046737822</v>
      </c>
      <c r="J51" s="15">
        <f t="shared" si="1"/>
        <v>98807.608427528306</v>
      </c>
      <c r="K51" s="15">
        <f t="shared" si="2"/>
        <v>4274384.4996783817</v>
      </c>
      <c r="L51" s="22">
        <f t="shared" si="5"/>
        <v>43.236432744914715</v>
      </c>
    </row>
    <row r="52" spans="1:12" x14ac:dyDescent="0.25">
      <c r="A52" s="18">
        <v>43</v>
      </c>
      <c r="B52" s="10">
        <v>0</v>
      </c>
      <c r="C52" s="10">
        <v>3463</v>
      </c>
      <c r="D52" s="10">
        <v>3354</v>
      </c>
      <c r="E52" s="59">
        <v>0</v>
      </c>
      <c r="F52" s="20">
        <f t="shared" si="3"/>
        <v>0</v>
      </c>
      <c r="G52" s="20">
        <f t="shared" si="0"/>
        <v>0</v>
      </c>
      <c r="H52" s="15">
        <f t="shared" si="6"/>
        <v>98799.568080679164</v>
      </c>
      <c r="I52" s="15">
        <f t="shared" si="4"/>
        <v>0</v>
      </c>
      <c r="J52" s="15">
        <f t="shared" si="1"/>
        <v>98799.568080679164</v>
      </c>
      <c r="K52" s="15">
        <f t="shared" si="2"/>
        <v>4175576.891250853</v>
      </c>
      <c r="L52" s="22">
        <f t="shared" si="5"/>
        <v>42.263108760162801</v>
      </c>
    </row>
    <row r="53" spans="1:12" x14ac:dyDescent="0.25">
      <c r="A53" s="18">
        <v>44</v>
      </c>
      <c r="B53" s="10">
        <v>2</v>
      </c>
      <c r="C53" s="10">
        <v>3414</v>
      </c>
      <c r="D53" s="10">
        <v>3523</v>
      </c>
      <c r="E53" s="59">
        <v>0.40139999999999998</v>
      </c>
      <c r="F53" s="20">
        <f t="shared" si="3"/>
        <v>5.7661813464033446E-4</v>
      </c>
      <c r="G53" s="20">
        <f t="shared" si="0"/>
        <v>5.7641917571366172E-4</v>
      </c>
      <c r="H53" s="15">
        <f t="shared" si="6"/>
        <v>98799.568080679164</v>
      </c>
      <c r="I53" s="15">
        <f t="shared" si="4"/>
        <v>56.949965593930884</v>
      </c>
      <c r="J53" s="15">
        <f t="shared" si="1"/>
        <v>98765.477831274635</v>
      </c>
      <c r="K53" s="15">
        <f t="shared" si="2"/>
        <v>4076777.3231701739</v>
      </c>
      <c r="L53" s="22">
        <f t="shared" si="5"/>
        <v>41.263108760162808</v>
      </c>
    </row>
    <row r="54" spans="1:12" x14ac:dyDescent="0.25">
      <c r="A54" s="18">
        <v>45</v>
      </c>
      <c r="B54" s="10">
        <v>5</v>
      </c>
      <c r="C54" s="10">
        <v>3544</v>
      </c>
      <c r="D54" s="10">
        <v>3405</v>
      </c>
      <c r="E54" s="59">
        <v>0.53590000000000004</v>
      </c>
      <c r="F54" s="20">
        <f t="shared" si="3"/>
        <v>1.439055979277594E-3</v>
      </c>
      <c r="G54" s="20">
        <f t="shared" si="0"/>
        <v>1.4380955243447281E-3</v>
      </c>
      <c r="H54" s="15">
        <f t="shared" si="6"/>
        <v>98742.618115085235</v>
      </c>
      <c r="I54" s="15">
        <f t="shared" si="4"/>
        <v>142.00131717338476</v>
      </c>
      <c r="J54" s="15">
        <f t="shared" si="1"/>
        <v>98676.715303785066</v>
      </c>
      <c r="K54" s="15">
        <f t="shared" si="2"/>
        <v>3978011.8453388992</v>
      </c>
      <c r="L54" s="22">
        <f t="shared" si="5"/>
        <v>40.286675817148151</v>
      </c>
    </row>
    <row r="55" spans="1:12" x14ac:dyDescent="0.25">
      <c r="A55" s="18">
        <v>46</v>
      </c>
      <c r="B55" s="10">
        <v>5</v>
      </c>
      <c r="C55" s="10">
        <v>3710</v>
      </c>
      <c r="D55" s="10">
        <v>3547</v>
      </c>
      <c r="E55" s="59">
        <v>0.46079999999999999</v>
      </c>
      <c r="F55" s="20">
        <f t="shared" si="3"/>
        <v>1.3779798814937301E-3</v>
      </c>
      <c r="G55" s="20">
        <f t="shared" si="0"/>
        <v>1.3769567932989571E-3</v>
      </c>
      <c r="H55" s="15">
        <f t="shared" si="6"/>
        <v>98600.616797911847</v>
      </c>
      <c r="I55" s="15">
        <f t="shared" si="4"/>
        <v>135.76878912335198</v>
      </c>
      <c r="J55" s="15">
        <f t="shared" si="1"/>
        <v>98527.410266816543</v>
      </c>
      <c r="K55" s="15">
        <f t="shared" si="2"/>
        <v>3879335.130035114</v>
      </c>
      <c r="L55" s="22">
        <f t="shared" si="5"/>
        <v>39.34392355765943</v>
      </c>
    </row>
    <row r="56" spans="1:12" x14ac:dyDescent="0.25">
      <c r="A56" s="18">
        <v>47</v>
      </c>
      <c r="B56" s="10">
        <v>4</v>
      </c>
      <c r="C56" s="10">
        <v>3507</v>
      </c>
      <c r="D56" s="10">
        <v>3736</v>
      </c>
      <c r="E56" s="59">
        <v>0.28770000000000001</v>
      </c>
      <c r="F56" s="20">
        <f t="shared" si="3"/>
        <v>1.1045147038519949E-3</v>
      </c>
      <c r="G56" s="20">
        <f t="shared" si="0"/>
        <v>1.1036464146445932E-3</v>
      </c>
      <c r="H56" s="15">
        <f t="shared" si="6"/>
        <v>98464.848008788496</v>
      </c>
      <c r="I56" s="15">
        <f t="shared" si="4"/>
        <v>108.67037647342424</v>
      </c>
      <c r="J56" s="15">
        <f t="shared" si="1"/>
        <v>98387.442099626467</v>
      </c>
      <c r="K56" s="15">
        <f t="shared" si="2"/>
        <v>3780807.7197682974</v>
      </c>
      <c r="L56" s="22">
        <f t="shared" si="5"/>
        <v>38.397537763231412</v>
      </c>
    </row>
    <row r="57" spans="1:12" x14ac:dyDescent="0.25">
      <c r="A57" s="18">
        <v>48</v>
      </c>
      <c r="B57" s="10">
        <v>4</v>
      </c>
      <c r="C57" s="10">
        <v>3491</v>
      </c>
      <c r="D57" s="10">
        <v>3526</v>
      </c>
      <c r="E57" s="59">
        <v>0.42470000000000002</v>
      </c>
      <c r="F57" s="20">
        <f t="shared" si="3"/>
        <v>1.1400883568476556E-3</v>
      </c>
      <c r="G57" s="20">
        <f t="shared" si="0"/>
        <v>1.1393410712061964E-3</v>
      </c>
      <c r="H57" s="15">
        <f t="shared" si="6"/>
        <v>98356.17763231507</v>
      </c>
      <c r="I57" s="15">
        <f t="shared" si="4"/>
        <v>112.06123278334879</v>
      </c>
      <c r="J57" s="15">
        <f t="shared" si="1"/>
        <v>98291.708805094808</v>
      </c>
      <c r="K57" s="15">
        <f t="shared" si="2"/>
        <v>3682420.2776686708</v>
      </c>
      <c r="L57" s="22">
        <f t="shared" si="5"/>
        <v>37.439644019460211</v>
      </c>
    </row>
    <row r="58" spans="1:12" x14ac:dyDescent="0.25">
      <c r="A58" s="18">
        <v>49</v>
      </c>
      <c r="B58" s="10">
        <v>5</v>
      </c>
      <c r="C58" s="10">
        <v>3276</v>
      </c>
      <c r="D58" s="10">
        <v>3517</v>
      </c>
      <c r="E58" s="59">
        <v>0.34899999999999998</v>
      </c>
      <c r="F58" s="20">
        <f t="shared" si="3"/>
        <v>1.4721036360959812E-3</v>
      </c>
      <c r="G58" s="20">
        <f t="shared" si="0"/>
        <v>1.4706942117887908E-3</v>
      </c>
      <c r="H58" s="15">
        <f t="shared" si="6"/>
        <v>98244.116399531718</v>
      </c>
      <c r="I58" s="15">
        <f t="shared" si="4"/>
        <v>144.48705333109552</v>
      </c>
      <c r="J58" s="15">
        <f t="shared" si="1"/>
        <v>98150.055327813185</v>
      </c>
      <c r="K58" s="15">
        <f t="shared" si="2"/>
        <v>3584128.5688635758</v>
      </c>
      <c r="L58" s="22">
        <f t="shared" si="5"/>
        <v>36.481864769264284</v>
      </c>
    </row>
    <row r="59" spans="1:12" x14ac:dyDescent="0.25">
      <c r="A59" s="18">
        <v>50</v>
      </c>
      <c r="B59" s="10">
        <v>10</v>
      </c>
      <c r="C59" s="10">
        <v>3354</v>
      </c>
      <c r="D59" s="10">
        <v>3301</v>
      </c>
      <c r="E59" s="59">
        <v>0.53339999999999999</v>
      </c>
      <c r="F59" s="20">
        <f t="shared" si="3"/>
        <v>3.0052592036063112E-3</v>
      </c>
      <c r="G59" s="20">
        <f t="shared" si="0"/>
        <v>3.0010509680490106E-3</v>
      </c>
      <c r="H59" s="15">
        <f t="shared" si="6"/>
        <v>98099.629346200629</v>
      </c>
      <c r="I59" s="15">
        <f t="shared" si="4"/>
        <v>294.40198761466451</v>
      </c>
      <c r="J59" s="15">
        <f t="shared" si="1"/>
        <v>97962.261378779629</v>
      </c>
      <c r="K59" s="15">
        <f t="shared" si="2"/>
        <v>3485978.5135357627</v>
      </c>
      <c r="L59" s="22">
        <f t="shared" si="5"/>
        <v>35.535083432716085</v>
      </c>
    </row>
    <row r="60" spans="1:12" x14ac:dyDescent="0.25">
      <c r="A60" s="18">
        <v>51</v>
      </c>
      <c r="B60" s="10">
        <v>6</v>
      </c>
      <c r="C60" s="10">
        <v>2962</v>
      </c>
      <c r="D60" s="10">
        <v>3355</v>
      </c>
      <c r="E60" s="59">
        <v>0.65710000000000002</v>
      </c>
      <c r="F60" s="20">
        <f t="shared" si="3"/>
        <v>1.8996359031185689E-3</v>
      </c>
      <c r="G60" s="20">
        <f t="shared" si="0"/>
        <v>1.8983993139944238E-3</v>
      </c>
      <c r="H60" s="15">
        <f t="shared" si="6"/>
        <v>97805.227358585966</v>
      </c>
      <c r="I60" s="15">
        <f t="shared" si="4"/>
        <v>185.67337652260824</v>
      </c>
      <c r="J60" s="15">
        <f t="shared" si="1"/>
        <v>97741.559957776364</v>
      </c>
      <c r="K60" s="15">
        <f t="shared" si="2"/>
        <v>3388016.2521569831</v>
      </c>
      <c r="L60" s="22">
        <f t="shared" si="5"/>
        <v>34.640441453455317</v>
      </c>
    </row>
    <row r="61" spans="1:12" x14ac:dyDescent="0.25">
      <c r="A61" s="18">
        <v>52</v>
      </c>
      <c r="B61" s="10">
        <v>7</v>
      </c>
      <c r="C61" s="10">
        <v>2884</v>
      </c>
      <c r="D61" s="10">
        <v>2960</v>
      </c>
      <c r="E61" s="59">
        <v>0.51349999999999996</v>
      </c>
      <c r="F61" s="20">
        <f t="shared" si="3"/>
        <v>2.3956194387405884E-3</v>
      </c>
      <c r="G61" s="20">
        <f t="shared" si="0"/>
        <v>2.3928306691157857E-3</v>
      </c>
      <c r="H61" s="15">
        <f t="shared" si="6"/>
        <v>97619.553982063357</v>
      </c>
      <c r="I61" s="15">
        <f t="shared" si="4"/>
        <v>233.58706267368521</v>
      </c>
      <c r="J61" s="15">
        <f t="shared" si="1"/>
        <v>97505.913876072605</v>
      </c>
      <c r="K61" s="15">
        <f t="shared" si="2"/>
        <v>3290274.6921992069</v>
      </c>
      <c r="L61" s="22">
        <f t="shared" si="5"/>
        <v>33.70507811174555</v>
      </c>
    </row>
    <row r="62" spans="1:12" x14ac:dyDescent="0.25">
      <c r="A62" s="18">
        <v>53</v>
      </c>
      <c r="B62" s="10">
        <v>5</v>
      </c>
      <c r="C62" s="10">
        <v>2710</v>
      </c>
      <c r="D62" s="10">
        <v>2858</v>
      </c>
      <c r="E62" s="59">
        <v>0.55120000000000002</v>
      </c>
      <c r="F62" s="20">
        <f t="shared" si="3"/>
        <v>1.7959770114942528E-3</v>
      </c>
      <c r="G62" s="20">
        <f t="shared" si="0"/>
        <v>1.7945305579841538E-3</v>
      </c>
      <c r="H62" s="15">
        <f t="shared" si="6"/>
        <v>97385.96691938967</v>
      </c>
      <c r="I62" s="15">
        <f t="shared" si="4"/>
        <v>174.76209355567869</v>
      </c>
      <c r="J62" s="15">
        <f t="shared" si="1"/>
        <v>97307.533691801887</v>
      </c>
      <c r="K62" s="15">
        <f t="shared" si="2"/>
        <v>3192768.7783231344</v>
      </c>
      <c r="L62" s="22">
        <f t="shared" si="5"/>
        <v>32.784690436620288</v>
      </c>
    </row>
    <row r="63" spans="1:12" x14ac:dyDescent="0.25">
      <c r="A63" s="18">
        <v>54</v>
      </c>
      <c r="B63" s="10">
        <v>11</v>
      </c>
      <c r="C63" s="10">
        <v>2609</v>
      </c>
      <c r="D63" s="10">
        <v>2715</v>
      </c>
      <c r="E63" s="59">
        <v>0.48570000000000002</v>
      </c>
      <c r="F63" s="20">
        <f t="shared" si="3"/>
        <v>4.1322314049586778E-3</v>
      </c>
      <c r="G63" s="20">
        <f t="shared" si="0"/>
        <v>4.1234681831133256E-3</v>
      </c>
      <c r="H63" s="15">
        <f t="shared" si="6"/>
        <v>97211.204825833993</v>
      </c>
      <c r="I63" s="15">
        <f t="shared" si="4"/>
        <v>400.84731014143904</v>
      </c>
      <c r="J63" s="15">
        <f t="shared" si="1"/>
        <v>97005.04905422825</v>
      </c>
      <c r="K63" s="15">
        <f t="shared" si="2"/>
        <v>3095461.2446313323</v>
      </c>
      <c r="L63" s="22">
        <f t="shared" si="5"/>
        <v>31.842638409607591</v>
      </c>
    </row>
    <row r="64" spans="1:12" x14ac:dyDescent="0.25">
      <c r="A64" s="18">
        <v>55</v>
      </c>
      <c r="B64" s="10">
        <v>5</v>
      </c>
      <c r="C64" s="10">
        <v>2369</v>
      </c>
      <c r="D64" s="10">
        <v>2601</v>
      </c>
      <c r="E64" s="59">
        <v>0.3896</v>
      </c>
      <c r="F64" s="20">
        <f t="shared" si="3"/>
        <v>2.012072434607646E-3</v>
      </c>
      <c r="G64" s="20">
        <f t="shared" si="0"/>
        <v>2.0096043008747408E-3</v>
      </c>
      <c r="H64" s="15">
        <f t="shared" si="6"/>
        <v>96810.357515692551</v>
      </c>
      <c r="I64" s="15">
        <f t="shared" si="4"/>
        <v>194.55051083275703</v>
      </c>
      <c r="J64" s="15">
        <f t="shared" si="1"/>
        <v>96691.603883880234</v>
      </c>
      <c r="K64" s="15">
        <f t="shared" si="2"/>
        <v>2998456.1955771041</v>
      </c>
      <c r="L64" s="22">
        <f t="shared" si="5"/>
        <v>30.972473116743391</v>
      </c>
    </row>
    <row r="65" spans="1:12" x14ac:dyDescent="0.25">
      <c r="A65" s="18">
        <v>56</v>
      </c>
      <c r="B65" s="10">
        <v>12</v>
      </c>
      <c r="C65" s="10">
        <v>2285</v>
      </c>
      <c r="D65" s="10">
        <v>2364</v>
      </c>
      <c r="E65" s="59">
        <v>0.63329999999999997</v>
      </c>
      <c r="F65" s="20">
        <f t="shared" si="3"/>
        <v>5.1624005162400517E-3</v>
      </c>
      <c r="G65" s="20">
        <f t="shared" si="0"/>
        <v>5.1526462874925865E-3</v>
      </c>
      <c r="H65" s="15">
        <f t="shared" si="6"/>
        <v>96615.807004859787</v>
      </c>
      <c r="I65" s="15">
        <f t="shared" si="4"/>
        <v>497.82707927669099</v>
      </c>
      <c r="J65" s="15">
        <f t="shared" si="1"/>
        <v>96433.253814889031</v>
      </c>
      <c r="K65" s="15">
        <f t="shared" si="2"/>
        <v>2901764.5916932239</v>
      </c>
      <c r="L65" s="22">
        <f t="shared" si="5"/>
        <v>30.034056348018339</v>
      </c>
    </row>
    <row r="66" spans="1:12" x14ac:dyDescent="0.25">
      <c r="A66" s="18">
        <v>57</v>
      </c>
      <c r="B66" s="10">
        <v>10</v>
      </c>
      <c r="C66" s="10">
        <v>2216</v>
      </c>
      <c r="D66" s="10">
        <v>2275</v>
      </c>
      <c r="E66" s="59">
        <v>0.43919999999999998</v>
      </c>
      <c r="F66" s="20">
        <f t="shared" si="3"/>
        <v>4.4533511467379199E-3</v>
      </c>
      <c r="G66" s="20">
        <f t="shared" si="0"/>
        <v>4.4422568797232295E-3</v>
      </c>
      <c r="H66" s="15">
        <f t="shared" si="6"/>
        <v>96117.979925583102</v>
      </c>
      <c r="I66" s="15">
        <f t="shared" si="4"/>
        <v>426.98075758952081</v>
      </c>
      <c r="J66" s="15">
        <f t="shared" si="1"/>
        <v>95878.529116726888</v>
      </c>
      <c r="K66" s="15">
        <f t="shared" si="2"/>
        <v>2805331.3378783348</v>
      </c>
      <c r="L66" s="22">
        <f t="shared" si="5"/>
        <v>29.186332672100384</v>
      </c>
    </row>
    <row r="67" spans="1:12" x14ac:dyDescent="0.25">
      <c r="A67" s="18">
        <v>58</v>
      </c>
      <c r="B67" s="10">
        <v>9</v>
      </c>
      <c r="C67" s="10">
        <v>2188</v>
      </c>
      <c r="D67" s="10">
        <v>2227</v>
      </c>
      <c r="E67" s="59">
        <v>0.64629999999999999</v>
      </c>
      <c r="F67" s="20">
        <f t="shared" si="3"/>
        <v>4.0770101925254815E-3</v>
      </c>
      <c r="G67" s="20">
        <f t="shared" si="0"/>
        <v>4.071139452675108E-3</v>
      </c>
      <c r="H67" s="15">
        <f t="shared" si="6"/>
        <v>95690.999167993577</v>
      </c>
      <c r="I67" s="15">
        <f t="shared" si="4"/>
        <v>389.57140197871956</v>
      </c>
      <c r="J67" s="15">
        <f t="shared" si="1"/>
        <v>95553.207763113693</v>
      </c>
      <c r="K67" s="15">
        <f t="shared" si="2"/>
        <v>2709452.8087616079</v>
      </c>
      <c r="L67" s="22">
        <f t="shared" si="5"/>
        <v>28.314604637003907</v>
      </c>
    </row>
    <row r="68" spans="1:12" x14ac:dyDescent="0.25">
      <c r="A68" s="18">
        <v>59</v>
      </c>
      <c r="B68" s="10">
        <v>10</v>
      </c>
      <c r="C68" s="10">
        <v>2085</v>
      </c>
      <c r="D68" s="10">
        <v>2162</v>
      </c>
      <c r="E68" s="59">
        <v>0.53859999999999997</v>
      </c>
      <c r="F68" s="20">
        <f t="shared" si="3"/>
        <v>4.7092064987049684E-3</v>
      </c>
      <c r="G68" s="20">
        <f t="shared" si="0"/>
        <v>4.6989963883513758E-3</v>
      </c>
      <c r="H68" s="15">
        <f t="shared" si="6"/>
        <v>95301.427766014851</v>
      </c>
      <c r="I68" s="15">
        <f t="shared" si="4"/>
        <v>447.82106487723331</v>
      </c>
      <c r="J68" s="15">
        <f t="shared" si="1"/>
        <v>95094.80312668049</v>
      </c>
      <c r="K68" s="15">
        <f t="shared" si="2"/>
        <v>2613899.6009984943</v>
      </c>
      <c r="L68" s="22">
        <f t="shared" si="5"/>
        <v>27.427706617535367</v>
      </c>
    </row>
    <row r="69" spans="1:12" x14ac:dyDescent="0.25">
      <c r="A69" s="18">
        <v>60</v>
      </c>
      <c r="B69" s="10">
        <v>4</v>
      </c>
      <c r="C69" s="10">
        <v>2057</v>
      </c>
      <c r="D69" s="10">
        <v>2076</v>
      </c>
      <c r="E69" s="59">
        <v>0.43290000000000001</v>
      </c>
      <c r="F69" s="20">
        <f t="shared" si="3"/>
        <v>1.9356399709654004E-3</v>
      </c>
      <c r="G69" s="20">
        <f t="shared" si="0"/>
        <v>1.9335175459949988E-3</v>
      </c>
      <c r="H69" s="15">
        <f t="shared" si="6"/>
        <v>94853.606701137614</v>
      </c>
      <c r="I69" s="15">
        <f t="shared" si="4"/>
        <v>183.40111285755839</v>
      </c>
      <c r="J69" s="15">
        <f t="shared" si="1"/>
        <v>94749.5999300361</v>
      </c>
      <c r="K69" s="15">
        <f t="shared" si="2"/>
        <v>2518804.7978718136</v>
      </c>
      <c r="L69" s="22">
        <f t="shared" si="5"/>
        <v>26.554654962230391</v>
      </c>
    </row>
    <row r="70" spans="1:12" x14ac:dyDescent="0.25">
      <c r="A70" s="18">
        <v>61</v>
      </c>
      <c r="B70" s="10">
        <v>11</v>
      </c>
      <c r="C70" s="10">
        <v>2004</v>
      </c>
      <c r="D70" s="10">
        <v>2047</v>
      </c>
      <c r="E70" s="59">
        <v>0.39850000000000002</v>
      </c>
      <c r="F70" s="20">
        <f t="shared" si="3"/>
        <v>5.4307578375709705E-3</v>
      </c>
      <c r="G70" s="20">
        <f t="shared" si="0"/>
        <v>5.4130754806626493E-3</v>
      </c>
      <c r="H70" s="15">
        <f t="shared" si="6"/>
        <v>94670.205588280063</v>
      </c>
      <c r="I70" s="15">
        <f t="shared" si="4"/>
        <v>512.4569686192109</v>
      </c>
      <c r="J70" s="15">
        <f t="shared" si="1"/>
        <v>94361.962721655611</v>
      </c>
      <c r="K70" s="15">
        <f t="shared" si="2"/>
        <v>2424055.1979417778</v>
      </c>
      <c r="L70" s="22">
        <f t="shared" si="5"/>
        <v>25.605259678889613</v>
      </c>
    </row>
    <row r="71" spans="1:12" x14ac:dyDescent="0.25">
      <c r="A71" s="18">
        <v>62</v>
      </c>
      <c r="B71" s="10">
        <v>9</v>
      </c>
      <c r="C71" s="10">
        <v>1903</v>
      </c>
      <c r="D71" s="10">
        <v>1991</v>
      </c>
      <c r="E71" s="59">
        <v>0.45750000000000002</v>
      </c>
      <c r="F71" s="20">
        <f t="shared" si="3"/>
        <v>4.6224961479198771E-3</v>
      </c>
      <c r="G71" s="20">
        <f t="shared" si="0"/>
        <v>4.6109332913226077E-3</v>
      </c>
      <c r="H71" s="15">
        <f t="shared" si="6"/>
        <v>94157.748619660852</v>
      </c>
      <c r="I71" s="15">
        <f t="shared" si="4"/>
        <v>434.15509774637951</v>
      </c>
      <c r="J71" s="15">
        <f t="shared" si="1"/>
        <v>93922.219479133448</v>
      </c>
      <c r="K71" s="15">
        <f t="shared" si="2"/>
        <v>2329693.2352201222</v>
      </c>
      <c r="L71" s="22">
        <f t="shared" si="5"/>
        <v>24.742448384472784</v>
      </c>
    </row>
    <row r="72" spans="1:12" x14ac:dyDescent="0.25">
      <c r="A72" s="18">
        <v>63</v>
      </c>
      <c r="B72" s="10">
        <v>14</v>
      </c>
      <c r="C72" s="10">
        <v>1789</v>
      </c>
      <c r="D72" s="10">
        <v>1892</v>
      </c>
      <c r="E72" s="59">
        <v>0.55769999999999997</v>
      </c>
      <c r="F72" s="20">
        <f t="shared" si="3"/>
        <v>7.6066286335234991E-3</v>
      </c>
      <c r="G72" s="20">
        <f t="shared" si="0"/>
        <v>7.5811226148028354E-3</v>
      </c>
      <c r="H72" s="15">
        <f t="shared" si="6"/>
        <v>93723.593521914474</v>
      </c>
      <c r="I72" s="15">
        <f t="shared" si="4"/>
        <v>710.53005438957439</v>
      </c>
      <c r="J72" s="15">
        <f t="shared" si="1"/>
        <v>93409.326078857965</v>
      </c>
      <c r="K72" s="15">
        <f t="shared" si="2"/>
        <v>2235771.0157409888</v>
      </c>
      <c r="L72" s="22">
        <f t="shared" si="5"/>
        <v>23.854943368322942</v>
      </c>
    </row>
    <row r="73" spans="1:12" x14ac:dyDescent="0.25">
      <c r="A73" s="18">
        <v>64</v>
      </c>
      <c r="B73" s="10">
        <v>9</v>
      </c>
      <c r="C73" s="10">
        <v>1832</v>
      </c>
      <c r="D73" s="10">
        <v>1768</v>
      </c>
      <c r="E73" s="59">
        <v>0.57530000000000003</v>
      </c>
      <c r="F73" s="20">
        <f t="shared" si="3"/>
        <v>5.0000000000000001E-3</v>
      </c>
      <c r="G73" s="20">
        <f t="shared" ref="G73:G108" si="7">F73/((1+(1-E73)*F73))</f>
        <v>4.9894049984857162E-3</v>
      </c>
      <c r="H73" s="15">
        <f t="shared" si="6"/>
        <v>93013.063467524902</v>
      </c>
      <c r="I73" s="15">
        <f t="shared" si="4"/>
        <v>464.07984378933793</v>
      </c>
      <c r="J73" s="15">
        <f t="shared" ref="J73:J108" si="8">H74+I73*E73</f>
        <v>92815.968757867566</v>
      </c>
      <c r="K73" s="15">
        <f t="shared" ref="K73:K97" si="9">K74+J73</f>
        <v>2142361.689662131</v>
      </c>
      <c r="L73" s="22">
        <f t="shared" si="5"/>
        <v>23.032911827596422</v>
      </c>
    </row>
    <row r="74" spans="1:12" x14ac:dyDescent="0.25">
      <c r="A74" s="18">
        <v>65</v>
      </c>
      <c r="B74" s="10">
        <v>20</v>
      </c>
      <c r="C74" s="10">
        <v>1665</v>
      </c>
      <c r="D74" s="10">
        <v>1804</v>
      </c>
      <c r="E74" s="59">
        <v>0.54010000000000002</v>
      </c>
      <c r="F74" s="20">
        <f t="shared" ref="F74:F108" si="10">B74/((C74+D74)/2)</f>
        <v>1.1530700490054771E-2</v>
      </c>
      <c r="G74" s="20">
        <f t="shared" si="7"/>
        <v>1.1469876090928591E-2</v>
      </c>
      <c r="H74" s="15">
        <f t="shared" si="6"/>
        <v>92548.983623735563</v>
      </c>
      <c r="I74" s="15">
        <f t="shared" ref="I74:I108" si="11">H74*G74</f>
        <v>1061.5253745056264</v>
      </c>
      <c r="J74" s="15">
        <f t="shared" si="8"/>
        <v>92060.788104000429</v>
      </c>
      <c r="K74" s="15">
        <f t="shared" si="9"/>
        <v>2049545.7209042637</v>
      </c>
      <c r="L74" s="22">
        <f t="shared" ref="L74:L108" si="12">K74/H74</f>
        <v>22.145523815116508</v>
      </c>
    </row>
    <row r="75" spans="1:12" x14ac:dyDescent="0.25">
      <c r="A75" s="18">
        <v>66</v>
      </c>
      <c r="B75" s="10">
        <v>15</v>
      </c>
      <c r="C75" s="10">
        <v>1653</v>
      </c>
      <c r="D75" s="10">
        <v>1628</v>
      </c>
      <c r="E75" s="59">
        <v>0.45129999999999998</v>
      </c>
      <c r="F75" s="20">
        <f t="shared" si="10"/>
        <v>9.1435537945748248E-3</v>
      </c>
      <c r="G75" s="20">
        <f t="shared" si="7"/>
        <v>9.0979089669294046E-3</v>
      </c>
      <c r="H75" s="15">
        <f t="shared" ref="H75:H108" si="13">H74-I74</f>
        <v>91487.458249229938</v>
      </c>
      <c r="I75" s="15">
        <f t="shared" si="11"/>
        <v>832.34456676724858</v>
      </c>
      <c r="J75" s="15">
        <f t="shared" si="8"/>
        <v>91030.750785444747</v>
      </c>
      <c r="K75" s="15">
        <f t="shared" si="9"/>
        <v>1957484.9328002632</v>
      </c>
      <c r="L75" s="22">
        <f t="shared" si="12"/>
        <v>21.396210696636548</v>
      </c>
    </row>
    <row r="76" spans="1:12" x14ac:dyDescent="0.25">
      <c r="A76" s="18">
        <v>67</v>
      </c>
      <c r="B76" s="10">
        <v>13</v>
      </c>
      <c r="C76" s="10">
        <v>1526</v>
      </c>
      <c r="D76" s="10">
        <v>1635</v>
      </c>
      <c r="E76" s="59">
        <v>0.5071</v>
      </c>
      <c r="F76" s="20">
        <f t="shared" si="10"/>
        <v>8.2252451755773486E-3</v>
      </c>
      <c r="G76" s="20">
        <f t="shared" si="7"/>
        <v>8.1920328447583953E-3</v>
      </c>
      <c r="H76" s="15">
        <f t="shared" si="13"/>
        <v>90655.113682462688</v>
      </c>
      <c r="I76" s="15">
        <f t="shared" si="11"/>
        <v>742.64966883204056</v>
      </c>
      <c r="J76" s="15">
        <f t="shared" si="8"/>
        <v>90289.06166069537</v>
      </c>
      <c r="K76" s="15">
        <f t="shared" si="9"/>
        <v>1866454.1820148183</v>
      </c>
      <c r="L76" s="22">
        <f t="shared" si="12"/>
        <v>20.588515155939685</v>
      </c>
    </row>
    <row r="77" spans="1:12" x14ac:dyDescent="0.25">
      <c r="A77" s="18">
        <v>68</v>
      </c>
      <c r="B77" s="10">
        <v>16</v>
      </c>
      <c r="C77" s="10">
        <v>1718</v>
      </c>
      <c r="D77" s="10">
        <v>1510</v>
      </c>
      <c r="E77" s="59">
        <v>0.53969999999999996</v>
      </c>
      <c r="F77" s="20">
        <f t="shared" si="10"/>
        <v>9.9132589838909543E-3</v>
      </c>
      <c r="G77" s="20">
        <f t="shared" si="7"/>
        <v>9.8682295310716008E-3</v>
      </c>
      <c r="H77" s="15">
        <f t="shared" si="13"/>
        <v>89912.464013630641</v>
      </c>
      <c r="I77" s="15">
        <f t="shared" si="11"/>
        <v>887.27683259072251</v>
      </c>
      <c r="J77" s="15">
        <f t="shared" si="8"/>
        <v>89504.050487589135</v>
      </c>
      <c r="K77" s="15">
        <f t="shared" si="9"/>
        <v>1776165.1203541229</v>
      </c>
      <c r="L77" s="22">
        <f t="shared" si="12"/>
        <v>19.754381551426039</v>
      </c>
    </row>
    <row r="78" spans="1:12" x14ac:dyDescent="0.25">
      <c r="A78" s="18">
        <v>69</v>
      </c>
      <c r="B78" s="10">
        <v>16</v>
      </c>
      <c r="C78" s="10">
        <v>1712</v>
      </c>
      <c r="D78" s="10">
        <v>1689</v>
      </c>
      <c r="E78" s="59">
        <v>0.39040000000000002</v>
      </c>
      <c r="F78" s="20">
        <f t="shared" si="10"/>
        <v>9.4089973537194935E-3</v>
      </c>
      <c r="G78" s="20">
        <f t="shared" si="7"/>
        <v>9.3553377113195363E-3</v>
      </c>
      <c r="H78" s="15">
        <f t="shared" si="13"/>
        <v>89025.187181039917</v>
      </c>
      <c r="I78" s="15">
        <f t="shared" si="11"/>
        <v>832.8606908920633</v>
      </c>
      <c r="J78" s="15">
        <f t="shared" si="8"/>
        <v>88517.47530387211</v>
      </c>
      <c r="K78" s="15">
        <f t="shared" si="9"/>
        <v>1686661.0698665339</v>
      </c>
      <c r="L78" s="22">
        <f t="shared" si="12"/>
        <v>18.945886251680349</v>
      </c>
    </row>
    <row r="79" spans="1:12" x14ac:dyDescent="0.25">
      <c r="A79" s="18">
        <v>70</v>
      </c>
      <c r="B79" s="10">
        <v>19</v>
      </c>
      <c r="C79" s="10">
        <v>1722</v>
      </c>
      <c r="D79" s="10">
        <v>1696</v>
      </c>
      <c r="E79" s="59">
        <v>0.57520000000000004</v>
      </c>
      <c r="F79" s="20">
        <f t="shared" si="10"/>
        <v>1.1117612638970159E-2</v>
      </c>
      <c r="G79" s="20">
        <f t="shared" si="7"/>
        <v>1.106535360909903E-2</v>
      </c>
      <c r="H79" s="15">
        <f t="shared" si="13"/>
        <v>88192.326490147854</v>
      </c>
      <c r="I79" s="15">
        <f t="shared" si="11"/>
        <v>975.87927822259758</v>
      </c>
      <c r="J79" s="15">
        <f t="shared" si="8"/>
        <v>87777.772972758903</v>
      </c>
      <c r="K79" s="15">
        <f t="shared" si="9"/>
        <v>1598143.5945626618</v>
      </c>
      <c r="L79" s="22">
        <f t="shared" si="12"/>
        <v>18.121118448340216</v>
      </c>
    </row>
    <row r="80" spans="1:12" x14ac:dyDescent="0.25">
      <c r="A80" s="18">
        <v>71</v>
      </c>
      <c r="B80" s="10">
        <v>16</v>
      </c>
      <c r="C80" s="10">
        <v>1712</v>
      </c>
      <c r="D80" s="10">
        <v>1709</v>
      </c>
      <c r="E80" s="59">
        <v>0.49759999999999999</v>
      </c>
      <c r="F80" s="20">
        <f t="shared" si="10"/>
        <v>9.3539900613855594E-3</v>
      </c>
      <c r="G80" s="20">
        <f t="shared" si="7"/>
        <v>9.3102371177740343E-3</v>
      </c>
      <c r="H80" s="15">
        <f t="shared" si="13"/>
        <v>87216.44721192526</v>
      </c>
      <c r="I80" s="15">
        <f t="shared" si="11"/>
        <v>812.00580411284625</v>
      </c>
      <c r="J80" s="15">
        <f t="shared" si="8"/>
        <v>86808.495495938958</v>
      </c>
      <c r="K80" s="15">
        <f t="shared" si="9"/>
        <v>1510365.821589903</v>
      </c>
      <c r="L80" s="22">
        <f t="shared" si="12"/>
        <v>17.317442636936349</v>
      </c>
    </row>
    <row r="81" spans="1:12" x14ac:dyDescent="0.25">
      <c r="A81" s="18">
        <v>72</v>
      </c>
      <c r="B81" s="10">
        <v>25</v>
      </c>
      <c r="C81" s="10">
        <v>2023</v>
      </c>
      <c r="D81" s="10">
        <v>1692</v>
      </c>
      <c r="E81" s="59">
        <v>0.54830000000000001</v>
      </c>
      <c r="F81" s="20">
        <f t="shared" si="10"/>
        <v>1.3458950201884253E-2</v>
      </c>
      <c r="G81" s="20">
        <f t="shared" si="7"/>
        <v>1.3377622181167784E-2</v>
      </c>
      <c r="H81" s="15">
        <f t="shared" si="13"/>
        <v>86404.44140781241</v>
      </c>
      <c r="I81" s="15">
        <f t="shared" si="11"/>
        <v>1155.8859719285635</v>
      </c>
      <c r="J81" s="15">
        <f t="shared" si="8"/>
        <v>85882.327714292274</v>
      </c>
      <c r="K81" s="15">
        <f t="shared" si="9"/>
        <v>1423557.326093964</v>
      </c>
      <c r="L81" s="22">
        <f t="shared" si="12"/>
        <v>16.475511014243427</v>
      </c>
    </row>
    <row r="82" spans="1:12" x14ac:dyDescent="0.25">
      <c r="A82" s="18">
        <v>73</v>
      </c>
      <c r="B82" s="10">
        <v>29</v>
      </c>
      <c r="C82" s="10">
        <v>2292</v>
      </c>
      <c r="D82" s="10">
        <v>1993</v>
      </c>
      <c r="E82" s="59">
        <v>0.60329999999999995</v>
      </c>
      <c r="F82" s="20">
        <f t="shared" si="10"/>
        <v>1.353558926487748E-2</v>
      </c>
      <c r="G82" s="20">
        <f t="shared" si="7"/>
        <v>1.3463297171690885E-2</v>
      </c>
      <c r="H82" s="15">
        <f t="shared" si="13"/>
        <v>85248.555435883842</v>
      </c>
      <c r="I82" s="15">
        <f t="shared" si="11"/>
        <v>1147.7266352906686</v>
      </c>
      <c r="J82" s="15">
        <f t="shared" si="8"/>
        <v>84793.252279664026</v>
      </c>
      <c r="K82" s="15">
        <f t="shared" si="9"/>
        <v>1337674.9983796717</v>
      </c>
      <c r="L82" s="22">
        <f t="shared" si="12"/>
        <v>15.691468219490808</v>
      </c>
    </row>
    <row r="83" spans="1:12" x14ac:dyDescent="0.25">
      <c r="A83" s="18">
        <v>74</v>
      </c>
      <c r="B83" s="10">
        <v>36</v>
      </c>
      <c r="C83" s="10">
        <v>2126</v>
      </c>
      <c r="D83" s="10">
        <v>2250</v>
      </c>
      <c r="E83" s="59">
        <v>0.50329999999999997</v>
      </c>
      <c r="F83" s="20">
        <f t="shared" si="10"/>
        <v>1.6453382084095063E-2</v>
      </c>
      <c r="G83" s="20">
        <f t="shared" si="7"/>
        <v>1.6320008529924455E-2</v>
      </c>
      <c r="H83" s="15">
        <f t="shared" si="13"/>
        <v>84100.828800593168</v>
      </c>
      <c r="I83" s="15">
        <f t="shared" si="11"/>
        <v>1372.5262433993969</v>
      </c>
      <c r="J83" s="15">
        <f t="shared" si="8"/>
        <v>83419.095015496699</v>
      </c>
      <c r="K83" s="15">
        <f t="shared" si="9"/>
        <v>1252881.7461000078</v>
      </c>
      <c r="L83" s="22">
        <f t="shared" si="12"/>
        <v>14.897376922059193</v>
      </c>
    </row>
    <row r="84" spans="1:12" x14ac:dyDescent="0.25">
      <c r="A84" s="18">
        <v>75</v>
      </c>
      <c r="B84" s="10">
        <v>37</v>
      </c>
      <c r="C84" s="10">
        <v>1960</v>
      </c>
      <c r="D84" s="10">
        <v>2083</v>
      </c>
      <c r="E84" s="59">
        <v>0.51170000000000004</v>
      </c>
      <c r="F84" s="20">
        <f t="shared" si="10"/>
        <v>1.8303240168191938E-2</v>
      </c>
      <c r="G84" s="20">
        <f t="shared" si="7"/>
        <v>1.8141104551058898E-2</v>
      </c>
      <c r="H84" s="15">
        <f t="shared" si="13"/>
        <v>82728.302557193776</v>
      </c>
      <c r="I84" s="15">
        <f t="shared" si="11"/>
        <v>1500.7827860216855</v>
      </c>
      <c r="J84" s="15">
        <f t="shared" si="8"/>
        <v>81995.470322779394</v>
      </c>
      <c r="K84" s="15">
        <f t="shared" si="9"/>
        <v>1169462.6510845111</v>
      </c>
      <c r="L84" s="22">
        <f t="shared" si="12"/>
        <v>14.136185742189129</v>
      </c>
    </row>
    <row r="85" spans="1:12" x14ac:dyDescent="0.25">
      <c r="A85" s="18">
        <v>76</v>
      </c>
      <c r="B85" s="10">
        <v>44</v>
      </c>
      <c r="C85" s="10">
        <v>2089</v>
      </c>
      <c r="D85" s="10">
        <v>1903</v>
      </c>
      <c r="E85" s="59">
        <v>0.57620000000000005</v>
      </c>
      <c r="F85" s="20">
        <f t="shared" si="10"/>
        <v>2.2044088176352707E-2</v>
      </c>
      <c r="G85" s="20">
        <f t="shared" si="7"/>
        <v>2.1840052193753828E-2</v>
      </c>
      <c r="H85" s="15">
        <f t="shared" si="13"/>
        <v>81227.519771172098</v>
      </c>
      <c r="I85" s="15">
        <f t="shared" si="11"/>
        <v>1774.0132713715695</v>
      </c>
      <c r="J85" s="15">
        <f t="shared" si="8"/>
        <v>80475.69294676483</v>
      </c>
      <c r="K85" s="15">
        <f t="shared" si="9"/>
        <v>1087467.1807617317</v>
      </c>
      <c r="L85" s="22">
        <f t="shared" si="12"/>
        <v>13.387915620534276</v>
      </c>
    </row>
    <row r="86" spans="1:12" x14ac:dyDescent="0.25">
      <c r="A86" s="18">
        <v>77</v>
      </c>
      <c r="B86" s="10">
        <v>32</v>
      </c>
      <c r="C86" s="10">
        <v>1902</v>
      </c>
      <c r="D86" s="10">
        <v>2036</v>
      </c>
      <c r="E86" s="59">
        <v>0.45179999999999998</v>
      </c>
      <c r="F86" s="20">
        <f t="shared" si="10"/>
        <v>1.6251904520060943E-2</v>
      </c>
      <c r="G86" s="20">
        <f t="shared" si="7"/>
        <v>1.6108390135544048E-2</v>
      </c>
      <c r="H86" s="15">
        <f t="shared" si="13"/>
        <v>79453.506499800525</v>
      </c>
      <c r="I86" s="15">
        <f t="shared" si="11"/>
        <v>1279.8680803357718</v>
      </c>
      <c r="J86" s="15">
        <f t="shared" si="8"/>
        <v>78751.882818160462</v>
      </c>
      <c r="K86" s="15">
        <f t="shared" si="9"/>
        <v>1006991.4878149669</v>
      </c>
      <c r="L86" s="22">
        <f t="shared" si="12"/>
        <v>12.673971636701712</v>
      </c>
    </row>
    <row r="87" spans="1:12" x14ac:dyDescent="0.25">
      <c r="A87" s="18">
        <v>78</v>
      </c>
      <c r="B87" s="10">
        <v>48</v>
      </c>
      <c r="C87" s="10">
        <v>1763</v>
      </c>
      <c r="D87" s="10">
        <v>1867</v>
      </c>
      <c r="E87" s="59">
        <v>0.53549999999999998</v>
      </c>
      <c r="F87" s="20">
        <f t="shared" si="10"/>
        <v>2.6446280991735537E-2</v>
      </c>
      <c r="G87" s="20">
        <f t="shared" si="7"/>
        <v>2.612534942654858E-2</v>
      </c>
      <c r="H87" s="15">
        <f t="shared" si="13"/>
        <v>78173.638419464754</v>
      </c>
      <c r="I87" s="15">
        <f t="shared" si="11"/>
        <v>2042.3136196531796</v>
      </c>
      <c r="J87" s="15">
        <f t="shared" si="8"/>
        <v>77224.983743135846</v>
      </c>
      <c r="K87" s="15">
        <f t="shared" si="9"/>
        <v>928239.60499680648</v>
      </c>
      <c r="L87" s="22">
        <f t="shared" si="12"/>
        <v>11.874074480402854</v>
      </c>
    </row>
    <row r="88" spans="1:12" x14ac:dyDescent="0.25">
      <c r="A88" s="18">
        <v>79</v>
      </c>
      <c r="B88" s="10">
        <v>49</v>
      </c>
      <c r="C88" s="10">
        <v>1322</v>
      </c>
      <c r="D88" s="10">
        <v>1702</v>
      </c>
      <c r="E88" s="59">
        <v>0.43930000000000002</v>
      </c>
      <c r="F88" s="20">
        <f t="shared" si="10"/>
        <v>3.2407407407407406E-2</v>
      </c>
      <c r="G88" s="20">
        <f t="shared" si="7"/>
        <v>3.1829047097440992E-2</v>
      </c>
      <c r="H88" s="15">
        <f t="shared" si="13"/>
        <v>76131.324799811569</v>
      </c>
      <c r="I88" s="15">
        <f t="shared" si="11"/>
        <v>2423.1875226437796</v>
      </c>
      <c r="J88" s="15">
        <f t="shared" si="8"/>
        <v>74772.643555865201</v>
      </c>
      <c r="K88" s="15">
        <f t="shared" si="9"/>
        <v>851014.62125367066</v>
      </c>
      <c r="L88" s="22">
        <f t="shared" si="12"/>
        <v>11.178245268835477</v>
      </c>
    </row>
    <row r="89" spans="1:12" x14ac:dyDescent="0.25">
      <c r="A89" s="18">
        <v>80</v>
      </c>
      <c r="B89" s="10">
        <v>40</v>
      </c>
      <c r="C89" s="10">
        <v>1062</v>
      </c>
      <c r="D89" s="10">
        <v>1272</v>
      </c>
      <c r="E89" s="59">
        <v>0.47489999999999999</v>
      </c>
      <c r="F89" s="20">
        <f t="shared" si="10"/>
        <v>3.4275921165381321E-2</v>
      </c>
      <c r="G89" s="20">
        <f t="shared" si="7"/>
        <v>3.3669920303298642E-2</v>
      </c>
      <c r="H89" s="15">
        <f t="shared" si="13"/>
        <v>73708.137277167785</v>
      </c>
      <c r="I89" s="15">
        <f t="shared" si="11"/>
        <v>2481.747107826835</v>
      </c>
      <c r="J89" s="15">
        <f t="shared" si="8"/>
        <v>72404.971870847919</v>
      </c>
      <c r="K89" s="15">
        <f t="shared" si="9"/>
        <v>776241.9776978055</v>
      </c>
      <c r="L89" s="22">
        <f t="shared" si="12"/>
        <v>10.531292831059757</v>
      </c>
    </row>
    <row r="90" spans="1:12" x14ac:dyDescent="0.25">
      <c r="A90" s="18">
        <v>81</v>
      </c>
      <c r="B90" s="10">
        <v>41</v>
      </c>
      <c r="C90" s="10">
        <v>1298</v>
      </c>
      <c r="D90" s="10">
        <v>1031</v>
      </c>
      <c r="E90" s="59">
        <v>0.53969999999999996</v>
      </c>
      <c r="F90" s="20">
        <f t="shared" si="10"/>
        <v>3.5208243881494204E-2</v>
      </c>
      <c r="G90" s="20">
        <f t="shared" si="7"/>
        <v>3.4646746421223486E-2</v>
      </c>
      <c r="H90" s="15">
        <f t="shared" si="13"/>
        <v>71226.390169340957</v>
      </c>
      <c r="I90" s="15">
        <f t="shared" si="11"/>
        <v>2467.7626786962815</v>
      </c>
      <c r="J90" s="15">
        <f t="shared" si="8"/>
        <v>70090.479008337061</v>
      </c>
      <c r="K90" s="15">
        <f t="shared" si="9"/>
        <v>703837.00582695764</v>
      </c>
      <c r="L90" s="22">
        <f t="shared" si="12"/>
        <v>9.8816885729233643</v>
      </c>
    </row>
    <row r="91" spans="1:12" x14ac:dyDescent="0.25">
      <c r="A91" s="18">
        <v>82</v>
      </c>
      <c r="B91" s="10">
        <v>44</v>
      </c>
      <c r="C91" s="10">
        <v>730</v>
      </c>
      <c r="D91" s="10">
        <v>1251</v>
      </c>
      <c r="E91" s="59">
        <v>0.5181</v>
      </c>
      <c r="F91" s="20">
        <f t="shared" si="10"/>
        <v>4.442200908632004E-2</v>
      </c>
      <c r="G91" s="20">
        <f t="shared" si="7"/>
        <v>4.3490998747063865E-2</v>
      </c>
      <c r="H91" s="15">
        <f t="shared" si="13"/>
        <v>68758.627490644678</v>
      </c>
      <c r="I91" s="15">
        <f t="shared" si="11"/>
        <v>2990.3813820454588</v>
      </c>
      <c r="J91" s="15">
        <f t="shared" si="8"/>
        <v>67317.562702636977</v>
      </c>
      <c r="K91" s="15">
        <f t="shared" si="9"/>
        <v>633746.52681862062</v>
      </c>
      <c r="L91" s="22">
        <f t="shared" si="12"/>
        <v>9.2169746539057726</v>
      </c>
    </row>
    <row r="92" spans="1:12" x14ac:dyDescent="0.25">
      <c r="A92" s="18">
        <v>83</v>
      </c>
      <c r="B92" s="10">
        <v>35</v>
      </c>
      <c r="C92" s="10">
        <v>760</v>
      </c>
      <c r="D92" s="10">
        <v>693</v>
      </c>
      <c r="E92" s="59">
        <v>0.4884</v>
      </c>
      <c r="F92" s="20">
        <f t="shared" si="10"/>
        <v>4.817618719889883E-2</v>
      </c>
      <c r="G92" s="20">
        <f t="shared" si="7"/>
        <v>4.7017353433475823E-2</v>
      </c>
      <c r="H92" s="15">
        <f t="shared" si="13"/>
        <v>65768.246108599225</v>
      </c>
      <c r="I92" s="15">
        <f t="shared" si="11"/>
        <v>3092.2488719878306</v>
      </c>
      <c r="J92" s="15">
        <f t="shared" si="8"/>
        <v>64186.251585690254</v>
      </c>
      <c r="K92" s="15">
        <f t="shared" si="9"/>
        <v>566428.96411598369</v>
      </c>
      <c r="L92" s="22">
        <f t="shared" si="12"/>
        <v>8.612499156213973</v>
      </c>
    </row>
    <row r="93" spans="1:12" x14ac:dyDescent="0.25">
      <c r="A93" s="18">
        <v>84</v>
      </c>
      <c r="B93" s="10">
        <v>36</v>
      </c>
      <c r="C93" s="10">
        <v>817</v>
      </c>
      <c r="D93" s="10">
        <v>732</v>
      </c>
      <c r="E93" s="59">
        <v>0.60270000000000001</v>
      </c>
      <c r="F93" s="20">
        <f t="shared" si="10"/>
        <v>4.6481601032924466E-2</v>
      </c>
      <c r="G93" s="20">
        <f t="shared" si="7"/>
        <v>4.5638783229471298E-2</v>
      </c>
      <c r="H93" s="15">
        <f t="shared" si="13"/>
        <v>62675.997236611394</v>
      </c>
      <c r="I93" s="15">
        <f t="shared" si="11"/>
        <v>2860.4562515726498</v>
      </c>
      <c r="J93" s="15">
        <f t="shared" si="8"/>
        <v>61539.537967861579</v>
      </c>
      <c r="K93" s="15">
        <f t="shared" si="9"/>
        <v>502242.71253029339</v>
      </c>
      <c r="L93" s="22">
        <f t="shared" si="12"/>
        <v>8.0133182505936205</v>
      </c>
    </row>
    <row r="94" spans="1:12" x14ac:dyDescent="0.25">
      <c r="A94" s="18">
        <v>85</v>
      </c>
      <c r="B94" s="10">
        <v>49</v>
      </c>
      <c r="C94" s="10">
        <v>715</v>
      </c>
      <c r="D94" s="10">
        <v>762</v>
      </c>
      <c r="E94" s="59">
        <v>0.50449999999999995</v>
      </c>
      <c r="F94" s="20">
        <f t="shared" si="10"/>
        <v>6.6350710900473939E-2</v>
      </c>
      <c r="G94" s="20">
        <f t="shared" si="7"/>
        <v>6.4238747895033893E-2</v>
      </c>
      <c r="H94" s="15">
        <f t="shared" si="13"/>
        <v>59815.540985038744</v>
      </c>
      <c r="I94" s="15">
        <f t="shared" si="11"/>
        <v>3842.4754575429711</v>
      </c>
      <c r="J94" s="15">
        <f t="shared" si="8"/>
        <v>57911.594395826207</v>
      </c>
      <c r="K94" s="15">
        <f t="shared" si="9"/>
        <v>440703.17456243181</v>
      </c>
      <c r="L94" s="22">
        <f t="shared" si="12"/>
        <v>7.3677035650762051</v>
      </c>
    </row>
    <row r="95" spans="1:12" x14ac:dyDescent="0.25">
      <c r="A95" s="18">
        <v>86</v>
      </c>
      <c r="B95" s="10">
        <v>45</v>
      </c>
      <c r="C95" s="10">
        <v>632</v>
      </c>
      <c r="D95" s="10">
        <v>671</v>
      </c>
      <c r="E95" s="59">
        <v>0.4415</v>
      </c>
      <c r="F95" s="20">
        <f t="shared" si="10"/>
        <v>6.9071373752877974E-2</v>
      </c>
      <c r="G95" s="20">
        <f t="shared" si="7"/>
        <v>6.650582110673077E-2</v>
      </c>
      <c r="H95" s="15">
        <f t="shared" si="13"/>
        <v>55973.065527495775</v>
      </c>
      <c r="I95" s="15">
        <f t="shared" si="11"/>
        <v>3722.5346827669528</v>
      </c>
      <c r="J95" s="15">
        <f t="shared" si="8"/>
        <v>53894.029907170436</v>
      </c>
      <c r="K95" s="15">
        <f t="shared" si="9"/>
        <v>382791.58016660559</v>
      </c>
      <c r="L95" s="22">
        <f t="shared" si="12"/>
        <v>6.8388532334103802</v>
      </c>
    </row>
    <row r="96" spans="1:12" x14ac:dyDescent="0.25">
      <c r="A96" s="18">
        <v>87</v>
      </c>
      <c r="B96" s="10">
        <v>33</v>
      </c>
      <c r="C96" s="10">
        <v>518</v>
      </c>
      <c r="D96" s="10">
        <v>587</v>
      </c>
      <c r="E96" s="59">
        <v>0.44390000000000002</v>
      </c>
      <c r="F96" s="20">
        <f t="shared" si="10"/>
        <v>5.972850678733032E-2</v>
      </c>
      <c r="G96" s="20">
        <f t="shared" si="7"/>
        <v>5.7808399490375167E-2</v>
      </c>
      <c r="H96" s="15">
        <f t="shared" si="13"/>
        <v>52250.530844728826</v>
      </c>
      <c r="I96" s="15">
        <f t="shared" si="11"/>
        <v>3020.5195606562538</v>
      </c>
      <c r="J96" s="15">
        <f t="shared" si="8"/>
        <v>50570.819917047884</v>
      </c>
      <c r="K96" s="15">
        <f t="shared" si="9"/>
        <v>328897.55025943514</v>
      </c>
      <c r="L96" s="22">
        <f t="shared" si="12"/>
        <v>6.2946260055578982</v>
      </c>
    </row>
    <row r="97" spans="1:12" x14ac:dyDescent="0.25">
      <c r="A97" s="18">
        <v>88</v>
      </c>
      <c r="B97" s="10">
        <v>43</v>
      </c>
      <c r="C97" s="10">
        <v>489</v>
      </c>
      <c r="D97" s="10">
        <v>479</v>
      </c>
      <c r="E97" s="59">
        <v>0.5464</v>
      </c>
      <c r="F97" s="20">
        <f t="shared" si="10"/>
        <v>8.8842975206611566E-2</v>
      </c>
      <c r="G97" s="20">
        <f t="shared" si="7"/>
        <v>8.5401370552971881E-2</v>
      </c>
      <c r="H97" s="15">
        <f t="shared" si="13"/>
        <v>49230.011284072571</v>
      </c>
      <c r="I97" s="15">
        <f t="shared" si="11"/>
        <v>4204.3104359980689</v>
      </c>
      <c r="J97" s="15">
        <f t="shared" si="8"/>
        <v>47322.93607030384</v>
      </c>
      <c r="K97" s="15">
        <f t="shared" si="9"/>
        <v>278326.73034238728</v>
      </c>
      <c r="L97" s="22">
        <f t="shared" si="12"/>
        <v>5.6535987517117343</v>
      </c>
    </row>
    <row r="98" spans="1:12" x14ac:dyDescent="0.25">
      <c r="A98" s="18">
        <v>89</v>
      </c>
      <c r="B98" s="10">
        <v>42</v>
      </c>
      <c r="C98" s="10">
        <v>406</v>
      </c>
      <c r="D98" s="10">
        <v>438</v>
      </c>
      <c r="E98" s="59">
        <v>0.47149999999999997</v>
      </c>
      <c r="F98" s="20">
        <f t="shared" si="10"/>
        <v>9.9526066350710901E-2</v>
      </c>
      <c r="G98" s="20">
        <f t="shared" si="7"/>
        <v>9.4552642183535679E-2</v>
      </c>
      <c r="H98" s="15">
        <f t="shared" si="13"/>
        <v>45025.700848074499</v>
      </c>
      <c r="I98" s="15">
        <f t="shared" si="11"/>
        <v>4257.2989813509066</v>
      </c>
      <c r="J98" s="15">
        <f t="shared" si="8"/>
        <v>42775.718336430546</v>
      </c>
      <c r="K98" s="15">
        <f>K99+J98</f>
        <v>231003.79427208344</v>
      </c>
      <c r="L98" s="22">
        <f t="shared" si="12"/>
        <v>5.1304874753984464</v>
      </c>
    </row>
    <row r="99" spans="1:12" x14ac:dyDescent="0.25">
      <c r="A99" s="18">
        <v>90</v>
      </c>
      <c r="B99" s="10">
        <v>39</v>
      </c>
      <c r="C99" s="10">
        <v>296</v>
      </c>
      <c r="D99" s="10">
        <v>372</v>
      </c>
      <c r="E99" s="59">
        <v>0.49430000000000002</v>
      </c>
      <c r="F99" s="24">
        <f t="shared" si="10"/>
        <v>0.11676646706586827</v>
      </c>
      <c r="G99" s="24">
        <f t="shared" si="7"/>
        <v>0.11025598329537041</v>
      </c>
      <c r="H99" s="25">
        <f t="shared" si="13"/>
        <v>40768.401866723594</v>
      </c>
      <c r="I99" s="25">
        <f t="shared" si="11"/>
        <v>4494.960235196424</v>
      </c>
      <c r="J99" s="25">
        <f t="shared" si="8"/>
        <v>38495.300475784759</v>
      </c>
      <c r="K99" s="25">
        <f t="shared" ref="K99:K108" si="14">K100+J99</f>
        <v>188228.07593565289</v>
      </c>
      <c r="L99" s="26">
        <f t="shared" si="12"/>
        <v>4.6170089411645625</v>
      </c>
    </row>
    <row r="100" spans="1:12" x14ac:dyDescent="0.25">
      <c r="A100" s="18">
        <v>91</v>
      </c>
      <c r="B100" s="10">
        <v>40</v>
      </c>
      <c r="C100" s="10">
        <v>259</v>
      </c>
      <c r="D100" s="10">
        <v>258</v>
      </c>
      <c r="E100" s="59">
        <v>0.42830000000000001</v>
      </c>
      <c r="F100" s="24">
        <f t="shared" si="10"/>
        <v>0.15473887814313347</v>
      </c>
      <c r="G100" s="24">
        <f t="shared" si="7"/>
        <v>0.1421625771231981</v>
      </c>
      <c r="H100" s="25">
        <f t="shared" si="13"/>
        <v>36273.441631527166</v>
      </c>
      <c r="I100" s="25">
        <f t="shared" si="11"/>
        <v>5156.7259434658054</v>
      </c>
      <c r="J100" s="25">
        <f t="shared" si="8"/>
        <v>33325.341409647765</v>
      </c>
      <c r="K100" s="25">
        <f t="shared" si="14"/>
        <v>149732.77545986813</v>
      </c>
      <c r="L100" s="26">
        <f t="shared" si="12"/>
        <v>4.1278899581926485</v>
      </c>
    </row>
    <row r="101" spans="1:12" x14ac:dyDescent="0.25">
      <c r="A101" s="18">
        <v>92</v>
      </c>
      <c r="B101" s="10">
        <v>34</v>
      </c>
      <c r="C101" s="10">
        <v>203</v>
      </c>
      <c r="D101" s="10">
        <v>216</v>
      </c>
      <c r="E101" s="59">
        <v>0.48780000000000001</v>
      </c>
      <c r="F101" s="24">
        <f t="shared" si="10"/>
        <v>0.162291169451074</v>
      </c>
      <c r="G101" s="24">
        <f t="shared" si="7"/>
        <v>0.14983597367822638</v>
      </c>
      <c r="H101" s="25">
        <f t="shared" si="13"/>
        <v>31116.715688061362</v>
      </c>
      <c r="I101" s="25">
        <f t="shared" si="11"/>
        <v>4662.403392789216</v>
      </c>
      <c r="J101" s="25">
        <f t="shared" si="8"/>
        <v>28728.632670274725</v>
      </c>
      <c r="K101" s="25">
        <f t="shared" si="14"/>
        <v>116407.43405022036</v>
      </c>
      <c r="L101" s="26">
        <f t="shared" si="12"/>
        <v>3.7409935938349279</v>
      </c>
    </row>
    <row r="102" spans="1:12" x14ac:dyDescent="0.25">
      <c r="A102" s="18">
        <v>93</v>
      </c>
      <c r="B102" s="10">
        <v>24</v>
      </c>
      <c r="C102" s="10">
        <v>168</v>
      </c>
      <c r="D102" s="10">
        <v>175</v>
      </c>
      <c r="E102" s="59">
        <v>0.58299999999999996</v>
      </c>
      <c r="F102" s="24">
        <f t="shared" si="10"/>
        <v>0.13994169096209913</v>
      </c>
      <c r="G102" s="24">
        <f t="shared" si="7"/>
        <v>0.13222557683407896</v>
      </c>
      <c r="H102" s="25">
        <f t="shared" si="13"/>
        <v>26454.312295272146</v>
      </c>
      <c r="I102" s="25">
        <f t="shared" si="11"/>
        <v>3497.9367029912269</v>
      </c>
      <c r="J102" s="25">
        <f t="shared" si="8"/>
        <v>24995.672690124804</v>
      </c>
      <c r="K102" s="25">
        <f t="shared" si="14"/>
        <v>87678.801379945624</v>
      </c>
      <c r="L102" s="26">
        <f t="shared" si="12"/>
        <v>3.3143481637818035</v>
      </c>
    </row>
    <row r="103" spans="1:12" x14ac:dyDescent="0.25">
      <c r="A103" s="18">
        <v>94</v>
      </c>
      <c r="B103" s="10">
        <v>46</v>
      </c>
      <c r="C103" s="10">
        <v>146</v>
      </c>
      <c r="D103" s="10">
        <v>128</v>
      </c>
      <c r="E103" s="59">
        <v>0.49990000000000001</v>
      </c>
      <c r="F103" s="24">
        <f t="shared" si="10"/>
        <v>0.33576642335766421</v>
      </c>
      <c r="G103" s="24">
        <f t="shared" si="7"/>
        <v>0.28749173461262989</v>
      </c>
      <c r="H103" s="25">
        <f t="shared" si="13"/>
        <v>22956.375592280918</v>
      </c>
      <c r="I103" s="25">
        <f t="shared" si="11"/>
        <v>6599.7682394438798</v>
      </c>
      <c r="J103" s="25">
        <f t="shared" si="8"/>
        <v>19655.831495735034</v>
      </c>
      <c r="K103" s="25">
        <f t="shared" si="14"/>
        <v>62683.12868982082</v>
      </c>
      <c r="L103" s="26">
        <f t="shared" si="12"/>
        <v>2.7305324587430966</v>
      </c>
    </row>
    <row r="104" spans="1:12" x14ac:dyDescent="0.25">
      <c r="A104" s="18">
        <v>95</v>
      </c>
      <c r="B104" s="10">
        <v>33</v>
      </c>
      <c r="C104" s="10">
        <v>89</v>
      </c>
      <c r="D104" s="10">
        <v>101</v>
      </c>
      <c r="E104" s="59">
        <v>0.50649999999999995</v>
      </c>
      <c r="F104" s="24">
        <f t="shared" si="10"/>
        <v>0.3473684210526316</v>
      </c>
      <c r="G104" s="24">
        <f t="shared" si="7"/>
        <v>0.29653458896262319</v>
      </c>
      <c r="H104" s="25">
        <f t="shared" si="13"/>
        <v>16356.607352837038</v>
      </c>
      <c r="I104" s="25">
        <f t="shared" si="11"/>
        <v>4850.2998381965508</v>
      </c>
      <c r="J104" s="25">
        <f t="shared" si="8"/>
        <v>13962.984382687042</v>
      </c>
      <c r="K104" s="25">
        <f t="shared" si="14"/>
        <v>43027.29719408579</v>
      </c>
      <c r="L104" s="26">
        <f t="shared" si="12"/>
        <v>2.6305759052547497</v>
      </c>
    </row>
    <row r="105" spans="1:12" x14ac:dyDescent="0.25">
      <c r="A105" s="18">
        <v>96</v>
      </c>
      <c r="B105" s="10">
        <v>26</v>
      </c>
      <c r="C105" s="10">
        <v>63</v>
      </c>
      <c r="D105" s="10">
        <v>62</v>
      </c>
      <c r="E105" s="59">
        <v>0.51500000000000001</v>
      </c>
      <c r="F105" s="24">
        <f t="shared" si="10"/>
        <v>0.41599999999999998</v>
      </c>
      <c r="G105" s="24">
        <f t="shared" si="7"/>
        <v>0.34615896684862202</v>
      </c>
      <c r="H105" s="25">
        <f t="shared" si="13"/>
        <v>11506.307514640488</v>
      </c>
      <c r="I105" s="25">
        <f t="shared" si="11"/>
        <v>3983.011521510487</v>
      </c>
      <c r="J105" s="25">
        <f t="shared" si="8"/>
        <v>9574.5469267079025</v>
      </c>
      <c r="K105" s="25">
        <f t="shared" si="14"/>
        <v>29064.312811398748</v>
      </c>
      <c r="L105" s="26">
        <f t="shared" si="12"/>
        <v>2.5259461190671</v>
      </c>
    </row>
    <row r="106" spans="1:12" x14ac:dyDescent="0.25">
      <c r="A106" s="18">
        <v>97</v>
      </c>
      <c r="B106" s="10">
        <v>13</v>
      </c>
      <c r="C106" s="10">
        <v>50</v>
      </c>
      <c r="D106" s="10">
        <v>47</v>
      </c>
      <c r="E106" s="59">
        <v>0.46360000000000001</v>
      </c>
      <c r="F106" s="24">
        <f t="shared" si="10"/>
        <v>0.26804123711340205</v>
      </c>
      <c r="G106" s="24">
        <f t="shared" si="7"/>
        <v>0.2343473965806912</v>
      </c>
      <c r="H106" s="25">
        <f t="shared" si="13"/>
        <v>7523.2959931300011</v>
      </c>
      <c r="I106" s="25">
        <f t="shared" si="11"/>
        <v>1763.0648296959614</v>
      </c>
      <c r="J106" s="25">
        <f t="shared" si="8"/>
        <v>6577.5880184810867</v>
      </c>
      <c r="K106" s="25">
        <f t="shared" si="14"/>
        <v>19489.765884690845</v>
      </c>
      <c r="L106" s="26">
        <f t="shared" si="12"/>
        <v>2.5905887396279752</v>
      </c>
    </row>
    <row r="107" spans="1:12" x14ac:dyDescent="0.25">
      <c r="A107" s="18">
        <v>98</v>
      </c>
      <c r="B107" s="10">
        <v>15</v>
      </c>
      <c r="C107" s="10">
        <v>42</v>
      </c>
      <c r="D107" s="10">
        <v>36</v>
      </c>
      <c r="E107" s="59">
        <v>0.53390000000000004</v>
      </c>
      <c r="F107" s="24">
        <f t="shared" si="10"/>
        <v>0.38461538461538464</v>
      </c>
      <c r="G107" s="24">
        <f t="shared" si="7"/>
        <v>0.32614722285639741</v>
      </c>
      <c r="H107" s="25">
        <f t="shared" si="13"/>
        <v>5760.2311634340394</v>
      </c>
      <c r="I107" s="25">
        <f t="shared" si="11"/>
        <v>1878.6833969648869</v>
      </c>
      <c r="J107" s="25">
        <f t="shared" si="8"/>
        <v>4884.5768321087053</v>
      </c>
      <c r="K107" s="25">
        <f t="shared" si="14"/>
        <v>12912.17786620976</v>
      </c>
      <c r="L107" s="26">
        <f t="shared" si="12"/>
        <v>2.2416075848094943</v>
      </c>
    </row>
    <row r="108" spans="1:12" x14ac:dyDescent="0.25">
      <c r="A108" s="18">
        <v>99</v>
      </c>
      <c r="B108" s="10">
        <v>11</v>
      </c>
      <c r="C108" s="10">
        <v>23</v>
      </c>
      <c r="D108" s="10">
        <v>28</v>
      </c>
      <c r="E108" s="59">
        <v>0.44330000000000003</v>
      </c>
      <c r="F108" s="24">
        <f t="shared" si="10"/>
        <v>0.43137254901960786</v>
      </c>
      <c r="G108" s="24">
        <f t="shared" si="7"/>
        <v>0.34784038553363461</v>
      </c>
      <c r="H108" s="25">
        <f t="shared" si="13"/>
        <v>3881.5477664691525</v>
      </c>
      <c r="I108" s="25">
        <f t="shared" si="11"/>
        <v>1350.1590715558484</v>
      </c>
      <c r="J108" s="25">
        <f t="shared" si="8"/>
        <v>3129.9142113340113</v>
      </c>
      <c r="K108" s="25">
        <f t="shared" si="14"/>
        <v>8027.6010341010551</v>
      </c>
      <c r="L108" s="26">
        <f t="shared" si="12"/>
        <v>2.0681443375366104</v>
      </c>
    </row>
    <row r="109" spans="1:12" x14ac:dyDescent="0.25">
      <c r="A109" s="18" t="s">
        <v>25</v>
      </c>
      <c r="B109" s="25">
        <v>23</v>
      </c>
      <c r="C109" s="57">
        <v>43</v>
      </c>
      <c r="D109" s="57">
        <v>46</v>
      </c>
      <c r="E109" s="23"/>
      <c r="F109" s="24">
        <f>B109/((C109+D109)/2)</f>
        <v>0.5168539325842697</v>
      </c>
      <c r="G109" s="24">
        <v>1</v>
      </c>
      <c r="H109" s="25">
        <f>H108-I108</f>
        <v>2531.3886949133039</v>
      </c>
      <c r="I109" s="25">
        <f>H109*G109</f>
        <v>2531.3886949133039</v>
      </c>
      <c r="J109" s="25">
        <f>H109/F109</f>
        <v>4897.6868227670439</v>
      </c>
      <c r="K109" s="25">
        <f>J109</f>
        <v>4897.6868227670439</v>
      </c>
      <c r="L109" s="26">
        <f>K109/H109</f>
        <v>1.9347826086956519</v>
      </c>
    </row>
    <row r="110" spans="1:12" x14ac:dyDescent="0.25">
      <c r="A110" s="27"/>
      <c r="B110" s="27"/>
      <c r="C110" s="27"/>
      <c r="D110" s="27"/>
      <c r="E110" s="28"/>
      <c r="F110" s="28"/>
      <c r="G110" s="28"/>
      <c r="H110" s="27"/>
      <c r="I110" s="27"/>
      <c r="J110" s="27"/>
      <c r="K110" s="27"/>
      <c r="L110" s="28"/>
    </row>
    <row r="111" spans="1:12" x14ac:dyDescent="0.25">
      <c r="A111" s="15"/>
      <c r="B111" s="15"/>
      <c r="C111" s="15"/>
      <c r="D111" s="15"/>
      <c r="E111" s="16"/>
      <c r="F111" s="16"/>
      <c r="G111" s="16"/>
      <c r="H111" s="15"/>
      <c r="I111" s="15"/>
      <c r="J111" s="15"/>
      <c r="K111" s="15"/>
      <c r="L111" s="16"/>
    </row>
    <row r="112" spans="1:12" s="32" customFormat="1" x14ac:dyDescent="0.25">
      <c r="A112" s="29"/>
      <c r="B112" s="15"/>
      <c r="C112" s="15"/>
      <c r="D112" s="15"/>
      <c r="E112" s="31"/>
      <c r="F112" s="31"/>
      <c r="G112" s="31"/>
      <c r="H112" s="30"/>
      <c r="I112" s="30"/>
      <c r="J112" s="30"/>
      <c r="K112" s="30"/>
      <c r="L112" s="31"/>
    </row>
    <row r="113" spans="1:12" s="32" customFormat="1" x14ac:dyDescent="0.25">
      <c r="A113" s="33" t="s">
        <v>12</v>
      </c>
      <c r="B113" s="11"/>
      <c r="C113" s="11"/>
      <c r="D113" s="11"/>
      <c r="H113" s="34"/>
      <c r="I113" s="34"/>
      <c r="J113" s="34"/>
      <c r="K113" s="34"/>
      <c r="L113" s="31"/>
    </row>
    <row r="114" spans="1:12" s="32" customFormat="1" x14ac:dyDescent="0.25">
      <c r="A114" s="35" t="s">
        <v>13</v>
      </c>
      <c r="B114" s="54"/>
      <c r="C114" s="54"/>
      <c r="D114" s="54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x14ac:dyDescent="0.25">
      <c r="A115" s="33" t="s">
        <v>14</v>
      </c>
      <c r="B115" s="54"/>
      <c r="C115" s="54"/>
      <c r="D115" s="54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x14ac:dyDescent="0.25">
      <c r="A116" s="33" t="s">
        <v>15</v>
      </c>
      <c r="B116" s="54"/>
      <c r="C116" s="54"/>
      <c r="D116" s="54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x14ac:dyDescent="0.25">
      <c r="A117" s="33" t="s">
        <v>16</v>
      </c>
      <c r="B117" s="54"/>
      <c r="C117" s="54"/>
      <c r="D117" s="54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x14ac:dyDescent="0.25">
      <c r="A118" s="33" t="s">
        <v>17</v>
      </c>
      <c r="B118" s="54"/>
      <c r="C118" s="54"/>
      <c r="D118" s="54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x14ac:dyDescent="0.25">
      <c r="A119" s="33" t="s">
        <v>18</v>
      </c>
      <c r="B119" s="54"/>
      <c r="C119" s="54"/>
      <c r="D119" s="54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x14ac:dyDescent="0.25">
      <c r="A120" s="33" t="s">
        <v>19</v>
      </c>
      <c r="B120" s="54"/>
      <c r="C120" s="54"/>
      <c r="D120" s="54"/>
      <c r="E120" s="37"/>
      <c r="F120" s="37"/>
      <c r="G120" s="37"/>
      <c r="H120" s="36"/>
      <c r="I120" s="36"/>
      <c r="J120" s="36"/>
      <c r="K120" s="36"/>
      <c r="L120" s="31"/>
    </row>
    <row r="121" spans="1:12" s="32" customFormat="1" x14ac:dyDescent="0.25">
      <c r="A121" s="33" t="s">
        <v>20</v>
      </c>
      <c r="B121" s="54"/>
      <c r="C121" s="54"/>
      <c r="D121" s="54"/>
      <c r="E121" s="37"/>
      <c r="F121" s="37"/>
      <c r="G121" s="37"/>
      <c r="H121" s="36"/>
      <c r="I121" s="36"/>
      <c r="J121" s="36"/>
      <c r="K121" s="36"/>
      <c r="L121" s="31"/>
    </row>
    <row r="122" spans="1:12" s="32" customFormat="1" x14ac:dyDescent="0.25">
      <c r="A122" s="33" t="s">
        <v>21</v>
      </c>
      <c r="B122" s="54"/>
      <c r="C122" s="54"/>
      <c r="D122" s="54"/>
      <c r="E122" s="37"/>
      <c r="F122" s="37"/>
      <c r="G122" s="37"/>
      <c r="H122" s="36"/>
      <c r="I122" s="36"/>
      <c r="J122" s="36"/>
      <c r="K122" s="36"/>
      <c r="L122" s="31"/>
    </row>
    <row r="123" spans="1:12" s="32" customFormat="1" x14ac:dyDescent="0.25">
      <c r="A123" s="33" t="s">
        <v>22</v>
      </c>
      <c r="B123" s="54"/>
      <c r="C123" s="54"/>
      <c r="D123" s="54"/>
      <c r="E123" s="37"/>
      <c r="F123" s="37"/>
      <c r="G123" s="37"/>
      <c r="H123" s="36"/>
      <c r="I123" s="36"/>
      <c r="J123" s="36"/>
      <c r="K123" s="36"/>
      <c r="L123" s="31"/>
    </row>
    <row r="124" spans="1:12" s="32" customFormat="1" x14ac:dyDescent="0.25">
      <c r="A124" s="33" t="s">
        <v>23</v>
      </c>
      <c r="B124" s="54"/>
      <c r="C124" s="54"/>
      <c r="D124" s="54"/>
      <c r="E124" s="37"/>
      <c r="F124" s="37"/>
      <c r="G124" s="37"/>
      <c r="H124" s="36"/>
      <c r="I124" s="36"/>
      <c r="J124" s="36"/>
      <c r="K124" s="36"/>
      <c r="L124" s="31"/>
    </row>
    <row r="125" spans="1:12" s="32" customFormat="1" x14ac:dyDescent="0.25">
      <c r="A125" s="30"/>
      <c r="B125" s="15"/>
      <c r="C125" s="15"/>
      <c r="D125" s="15"/>
      <c r="E125" s="31"/>
      <c r="F125" s="31"/>
      <c r="G125" s="31"/>
      <c r="H125" s="30"/>
      <c r="I125" s="30"/>
      <c r="J125" s="30"/>
      <c r="K125" s="30"/>
      <c r="L125" s="31"/>
    </row>
    <row r="126" spans="1:12" s="32" customFormat="1" x14ac:dyDescent="0.25">
      <c r="A126" s="7" t="s">
        <v>313</v>
      </c>
      <c r="B126" s="11"/>
      <c r="C126" s="11"/>
      <c r="D126" s="11"/>
      <c r="H126" s="34"/>
      <c r="I126" s="34"/>
      <c r="J126" s="34"/>
      <c r="K126" s="34"/>
      <c r="L126" s="31"/>
    </row>
    <row r="127" spans="1:12" s="32" customFormat="1" x14ac:dyDescent="0.25">
      <c r="A127" s="34"/>
      <c r="B127" s="11"/>
      <c r="C127" s="11"/>
      <c r="D127" s="11"/>
      <c r="H127" s="34"/>
      <c r="I127" s="34"/>
      <c r="J127" s="34"/>
      <c r="K127" s="34"/>
      <c r="L127" s="31"/>
    </row>
    <row r="128" spans="1:12" s="32" customFormat="1" x14ac:dyDescent="0.25">
      <c r="A128" s="34"/>
      <c r="B128" s="11"/>
      <c r="C128" s="11"/>
      <c r="D128" s="11"/>
      <c r="H128" s="34"/>
      <c r="I128" s="34"/>
      <c r="J128" s="34"/>
      <c r="K128" s="34"/>
      <c r="L128" s="31"/>
    </row>
    <row r="129" spans="1:12" s="32" customFormat="1" x14ac:dyDescent="0.25">
      <c r="A129" s="34"/>
      <c r="B129" s="11"/>
      <c r="C129" s="11"/>
      <c r="D129" s="11"/>
      <c r="H129" s="34"/>
      <c r="I129" s="34"/>
      <c r="J129" s="34"/>
      <c r="K129" s="34"/>
      <c r="L129" s="31"/>
    </row>
    <row r="130" spans="1:12" s="32" customFormat="1" x14ac:dyDescent="0.25">
      <c r="A130" s="34"/>
      <c r="B130" s="11"/>
      <c r="C130" s="11"/>
      <c r="D130" s="11"/>
      <c r="H130" s="34"/>
      <c r="I130" s="34"/>
      <c r="J130" s="34"/>
      <c r="K130" s="34"/>
      <c r="L130" s="31"/>
    </row>
    <row r="131" spans="1:12" s="32" customFormat="1" x14ac:dyDescent="0.25">
      <c r="A131" s="34"/>
      <c r="B131" s="11"/>
      <c r="C131" s="11"/>
      <c r="D131" s="11"/>
      <c r="H131" s="34"/>
      <c r="I131" s="34"/>
      <c r="J131" s="34"/>
      <c r="K131" s="34"/>
      <c r="L131" s="31"/>
    </row>
    <row r="132" spans="1:12" s="32" customFormat="1" x14ac:dyDescent="0.25">
      <c r="A132" s="34"/>
      <c r="B132" s="11"/>
      <c r="C132" s="11"/>
      <c r="D132" s="11"/>
      <c r="H132" s="34"/>
      <c r="I132" s="34"/>
      <c r="J132" s="34"/>
      <c r="K132" s="34"/>
      <c r="L132" s="31"/>
    </row>
    <row r="133" spans="1:12" s="32" customFormat="1" x14ac:dyDescent="0.25">
      <c r="A133" s="34"/>
      <c r="B133" s="11"/>
      <c r="C133" s="11"/>
      <c r="D133" s="11"/>
      <c r="H133" s="34"/>
      <c r="I133" s="34"/>
      <c r="J133" s="34"/>
      <c r="K133" s="34"/>
      <c r="L133" s="31"/>
    </row>
    <row r="134" spans="1:12" s="32" customFormat="1" x14ac:dyDescent="0.25">
      <c r="A134" s="34"/>
      <c r="B134" s="11"/>
      <c r="C134" s="11"/>
      <c r="D134" s="11"/>
      <c r="H134" s="34"/>
      <c r="I134" s="34"/>
      <c r="J134" s="34"/>
      <c r="K134" s="34"/>
      <c r="L134" s="31"/>
    </row>
    <row r="135" spans="1:12" s="32" customFormat="1" x14ac:dyDescent="0.25">
      <c r="A135" s="34"/>
      <c r="B135" s="11"/>
      <c r="C135" s="11"/>
      <c r="D135" s="11"/>
      <c r="H135" s="34"/>
      <c r="I135" s="34"/>
      <c r="J135" s="34"/>
      <c r="K135" s="34"/>
      <c r="L135" s="31"/>
    </row>
    <row r="136" spans="1:12" s="32" customFormat="1" x14ac:dyDescent="0.25">
      <c r="A136" s="34"/>
      <c r="B136" s="11"/>
      <c r="C136" s="11"/>
      <c r="D136" s="11"/>
      <c r="H136" s="34"/>
      <c r="I136" s="34"/>
      <c r="J136" s="34"/>
      <c r="K136" s="34"/>
      <c r="L136" s="31"/>
    </row>
    <row r="137" spans="1:12" s="32" customFormat="1" x14ac:dyDescent="0.25">
      <c r="A137" s="34"/>
      <c r="B137" s="11"/>
      <c r="C137" s="11"/>
      <c r="D137" s="11"/>
      <c r="H137" s="34"/>
      <c r="I137" s="34"/>
      <c r="J137" s="34"/>
      <c r="K137" s="34"/>
      <c r="L137" s="31"/>
    </row>
    <row r="138" spans="1:12" s="32" customFormat="1" x14ac:dyDescent="0.25">
      <c r="A138" s="34"/>
      <c r="B138" s="11"/>
      <c r="C138" s="11"/>
      <c r="D138" s="11"/>
      <c r="H138" s="34"/>
      <c r="I138" s="34"/>
      <c r="J138" s="34"/>
      <c r="K138" s="34"/>
      <c r="L138" s="31"/>
    </row>
    <row r="139" spans="1:12" s="32" customFormat="1" x14ac:dyDescent="0.25">
      <c r="A139" s="34"/>
      <c r="B139" s="11"/>
      <c r="C139" s="11"/>
      <c r="D139" s="11"/>
      <c r="H139" s="34"/>
      <c r="I139" s="34"/>
      <c r="J139" s="34"/>
      <c r="K139" s="34"/>
      <c r="L139" s="31"/>
    </row>
    <row r="140" spans="1:12" s="32" customFormat="1" x14ac:dyDescent="0.25">
      <c r="A140" s="34"/>
      <c r="B140" s="11"/>
      <c r="C140" s="11"/>
      <c r="D140" s="11"/>
      <c r="H140" s="34"/>
      <c r="I140" s="34"/>
      <c r="J140" s="34"/>
      <c r="K140" s="34"/>
      <c r="L140" s="31"/>
    </row>
    <row r="141" spans="1:12" s="32" customFormat="1" x14ac:dyDescent="0.25">
      <c r="A141" s="34"/>
      <c r="B141" s="11"/>
      <c r="C141" s="11"/>
      <c r="D141" s="11"/>
      <c r="H141" s="34"/>
      <c r="I141" s="34"/>
      <c r="J141" s="34"/>
      <c r="K141" s="34"/>
      <c r="L141" s="31"/>
    </row>
    <row r="142" spans="1:12" s="32" customFormat="1" x14ac:dyDescent="0.25">
      <c r="A142" s="34"/>
      <c r="B142" s="11"/>
      <c r="C142" s="11"/>
      <c r="D142" s="11"/>
      <c r="H142" s="34"/>
      <c r="I142" s="34"/>
      <c r="J142" s="34"/>
      <c r="K142" s="34"/>
      <c r="L142" s="31"/>
    </row>
    <row r="143" spans="1:12" s="32" customFormat="1" x14ac:dyDescent="0.25">
      <c r="A143" s="34"/>
      <c r="B143" s="11"/>
      <c r="C143" s="11"/>
      <c r="D143" s="11"/>
      <c r="H143" s="34"/>
      <c r="I143" s="34"/>
      <c r="J143" s="34"/>
      <c r="K143" s="34"/>
      <c r="L143" s="31"/>
    </row>
    <row r="144" spans="1:12" s="32" customFormat="1" x14ac:dyDescent="0.25">
      <c r="A144" s="34"/>
      <c r="B144" s="11"/>
      <c r="C144" s="11"/>
      <c r="D144" s="11"/>
      <c r="H144" s="34"/>
      <c r="I144" s="34"/>
      <c r="J144" s="34"/>
      <c r="K144" s="34"/>
      <c r="L144" s="31"/>
    </row>
    <row r="145" spans="1:12" s="32" customFormat="1" x14ac:dyDescent="0.25">
      <c r="A145" s="34"/>
      <c r="B145" s="11"/>
      <c r="C145" s="11"/>
      <c r="D145" s="11"/>
      <c r="H145" s="34"/>
      <c r="I145" s="34"/>
      <c r="J145" s="34"/>
      <c r="K145" s="34"/>
      <c r="L145" s="31"/>
    </row>
    <row r="146" spans="1:12" s="32" customFormat="1" x14ac:dyDescent="0.25">
      <c r="A146" s="34"/>
      <c r="B146" s="11"/>
      <c r="C146" s="11"/>
      <c r="D146" s="11"/>
      <c r="H146" s="34"/>
      <c r="I146" s="34"/>
      <c r="J146" s="34"/>
      <c r="K146" s="34"/>
      <c r="L146" s="31"/>
    </row>
    <row r="147" spans="1:12" s="32" customFormat="1" x14ac:dyDescent="0.25">
      <c r="A147" s="34"/>
      <c r="B147" s="11"/>
      <c r="C147" s="11"/>
      <c r="D147" s="11"/>
      <c r="H147" s="34"/>
      <c r="I147" s="34"/>
      <c r="J147" s="34"/>
      <c r="K147" s="34"/>
      <c r="L147" s="31"/>
    </row>
    <row r="148" spans="1:12" s="32" customFormat="1" x14ac:dyDescent="0.25">
      <c r="A148" s="34"/>
      <c r="B148" s="11"/>
      <c r="C148" s="11"/>
      <c r="D148" s="11"/>
      <c r="H148" s="34"/>
      <c r="I148" s="34"/>
      <c r="J148" s="34"/>
      <c r="K148" s="34"/>
      <c r="L148" s="31"/>
    </row>
    <row r="149" spans="1:12" s="32" customFormat="1" x14ac:dyDescent="0.25">
      <c r="A149" s="34"/>
      <c r="B149" s="11"/>
      <c r="C149" s="11"/>
      <c r="D149" s="11"/>
      <c r="H149" s="34"/>
      <c r="I149" s="34"/>
      <c r="J149" s="34"/>
      <c r="K149" s="34"/>
      <c r="L149" s="31"/>
    </row>
    <row r="150" spans="1:12" s="32" customFormat="1" x14ac:dyDescent="0.25">
      <c r="A150" s="34"/>
      <c r="B150" s="11"/>
      <c r="C150" s="11"/>
      <c r="D150" s="11"/>
      <c r="H150" s="34"/>
      <c r="I150" s="34"/>
      <c r="J150" s="34"/>
      <c r="K150" s="34"/>
      <c r="L150" s="31"/>
    </row>
    <row r="151" spans="1:12" s="32" customFormat="1" x14ac:dyDescent="0.25">
      <c r="A151" s="34"/>
      <c r="B151" s="11"/>
      <c r="C151" s="11"/>
      <c r="D151" s="11"/>
      <c r="H151" s="34"/>
      <c r="I151" s="34"/>
      <c r="J151" s="34"/>
      <c r="K151" s="34"/>
      <c r="L151" s="31"/>
    </row>
    <row r="152" spans="1:12" s="32" customFormat="1" x14ac:dyDescent="0.25">
      <c r="A152" s="34"/>
      <c r="B152" s="11"/>
      <c r="C152" s="11"/>
      <c r="D152" s="11"/>
      <c r="H152" s="34"/>
      <c r="I152" s="34"/>
      <c r="J152" s="34"/>
      <c r="K152" s="34"/>
      <c r="L152" s="31"/>
    </row>
    <row r="153" spans="1:12" s="32" customFormat="1" x14ac:dyDescent="0.25">
      <c r="A153" s="34"/>
      <c r="B153" s="11"/>
      <c r="C153" s="11"/>
      <c r="D153" s="11"/>
      <c r="H153" s="34"/>
      <c r="I153" s="34"/>
      <c r="J153" s="34"/>
      <c r="K153" s="34"/>
      <c r="L153" s="31"/>
    </row>
    <row r="154" spans="1:12" s="32" customFormat="1" x14ac:dyDescent="0.25">
      <c r="A154" s="34"/>
      <c r="B154" s="11"/>
      <c r="C154" s="11"/>
      <c r="D154" s="11"/>
      <c r="H154" s="34"/>
      <c r="I154" s="34"/>
      <c r="J154" s="34"/>
      <c r="K154" s="34"/>
      <c r="L154" s="31"/>
    </row>
    <row r="155" spans="1:12" s="32" customFormat="1" x14ac:dyDescent="0.25">
      <c r="A155" s="34"/>
      <c r="B155" s="11"/>
      <c r="C155" s="11"/>
      <c r="D155" s="11"/>
      <c r="H155" s="34"/>
      <c r="I155" s="34"/>
      <c r="J155" s="34"/>
      <c r="K155" s="34"/>
      <c r="L155" s="31"/>
    </row>
    <row r="156" spans="1:12" s="32" customFormat="1" x14ac:dyDescent="0.25">
      <c r="A156" s="34"/>
      <c r="B156" s="11"/>
      <c r="C156" s="11"/>
      <c r="D156" s="11"/>
      <c r="H156" s="34"/>
      <c r="I156" s="34"/>
      <c r="J156" s="34"/>
      <c r="K156" s="34"/>
      <c r="L156" s="31"/>
    </row>
    <row r="157" spans="1:12" s="32" customFormat="1" x14ac:dyDescent="0.25">
      <c r="A157" s="34"/>
      <c r="B157" s="11"/>
      <c r="C157" s="11"/>
      <c r="D157" s="11"/>
      <c r="H157" s="34"/>
      <c r="I157" s="34"/>
      <c r="J157" s="34"/>
      <c r="K157" s="34"/>
      <c r="L157" s="31"/>
    </row>
    <row r="158" spans="1:12" s="32" customFormat="1" x14ac:dyDescent="0.25">
      <c r="A158" s="34"/>
      <c r="B158" s="11"/>
      <c r="C158" s="11"/>
      <c r="D158" s="11"/>
      <c r="H158" s="34"/>
      <c r="I158" s="34"/>
      <c r="J158" s="34"/>
      <c r="K158" s="34"/>
      <c r="L158" s="31"/>
    </row>
    <row r="159" spans="1:12" s="32" customFormat="1" x14ac:dyDescent="0.25">
      <c r="A159" s="34"/>
      <c r="B159" s="11"/>
      <c r="C159" s="11"/>
      <c r="D159" s="11"/>
      <c r="H159" s="34"/>
      <c r="I159" s="34"/>
      <c r="J159" s="34"/>
      <c r="K159" s="34"/>
      <c r="L159" s="31"/>
    </row>
    <row r="160" spans="1:12" s="32" customFormat="1" x14ac:dyDescent="0.25">
      <c r="A160" s="34"/>
      <c r="B160" s="11"/>
      <c r="C160" s="11"/>
      <c r="D160" s="11"/>
      <c r="H160" s="34"/>
      <c r="I160" s="34"/>
      <c r="J160" s="34"/>
      <c r="K160" s="34"/>
      <c r="L160" s="31"/>
    </row>
    <row r="161" spans="1:12" s="32" customFormat="1" x14ac:dyDescent="0.25">
      <c r="A161" s="34"/>
      <c r="B161" s="11"/>
      <c r="C161" s="11"/>
      <c r="D161" s="11"/>
      <c r="H161" s="34"/>
      <c r="I161" s="34"/>
      <c r="J161" s="34"/>
      <c r="K161" s="34"/>
      <c r="L161" s="31"/>
    </row>
    <row r="162" spans="1:12" s="32" customFormat="1" x14ac:dyDescent="0.25">
      <c r="A162" s="34"/>
      <c r="B162" s="11"/>
      <c r="C162" s="11"/>
      <c r="D162" s="11"/>
      <c r="H162" s="34"/>
      <c r="I162" s="34"/>
      <c r="J162" s="34"/>
      <c r="K162" s="34"/>
      <c r="L162" s="31"/>
    </row>
    <row r="163" spans="1:12" s="32" customFormat="1" x14ac:dyDescent="0.25">
      <c r="A163" s="34"/>
      <c r="B163" s="11"/>
      <c r="C163" s="11"/>
      <c r="D163" s="11"/>
      <c r="H163" s="34"/>
      <c r="I163" s="34"/>
      <c r="J163" s="34"/>
      <c r="K163" s="34"/>
      <c r="L163" s="31"/>
    </row>
    <row r="164" spans="1:12" s="32" customFormat="1" x14ac:dyDescent="0.25">
      <c r="A164" s="34"/>
      <c r="B164" s="11"/>
      <c r="C164" s="11"/>
      <c r="D164" s="11"/>
      <c r="H164" s="34"/>
      <c r="I164" s="34"/>
      <c r="J164" s="34"/>
      <c r="K164" s="34"/>
      <c r="L164" s="31"/>
    </row>
    <row r="165" spans="1:12" s="32" customFormat="1" x14ac:dyDescent="0.25">
      <c r="A165" s="34"/>
      <c r="B165" s="11"/>
      <c r="C165" s="11"/>
      <c r="D165" s="11"/>
      <c r="H165" s="34"/>
      <c r="I165" s="34"/>
      <c r="J165" s="34"/>
      <c r="K165" s="34"/>
      <c r="L165" s="31"/>
    </row>
    <row r="166" spans="1:12" s="32" customFormat="1" x14ac:dyDescent="0.25">
      <c r="A166" s="34"/>
      <c r="B166" s="11"/>
      <c r="C166" s="11"/>
      <c r="D166" s="11"/>
      <c r="H166" s="34"/>
      <c r="I166" s="34"/>
      <c r="J166" s="34"/>
      <c r="K166" s="34"/>
      <c r="L166" s="31"/>
    </row>
    <row r="167" spans="1:12" s="32" customFormat="1" x14ac:dyDescent="0.25">
      <c r="A167" s="34"/>
      <c r="B167" s="11"/>
      <c r="C167" s="11"/>
      <c r="D167" s="11"/>
      <c r="H167" s="34"/>
      <c r="I167" s="34"/>
      <c r="J167" s="34"/>
      <c r="K167" s="34"/>
      <c r="L167" s="31"/>
    </row>
    <row r="168" spans="1:12" s="32" customFormat="1" x14ac:dyDescent="0.25">
      <c r="A168" s="34"/>
      <c r="B168" s="11"/>
      <c r="C168" s="11"/>
      <c r="D168" s="11"/>
      <c r="H168" s="34"/>
      <c r="I168" s="34"/>
      <c r="J168" s="34"/>
      <c r="K168" s="34"/>
      <c r="L168" s="31"/>
    </row>
    <row r="169" spans="1:12" s="32" customFormat="1" x14ac:dyDescent="0.25">
      <c r="A169" s="34"/>
      <c r="B169" s="11"/>
      <c r="C169" s="11"/>
      <c r="D169" s="11"/>
      <c r="H169" s="34"/>
      <c r="I169" s="34"/>
      <c r="J169" s="34"/>
      <c r="K169" s="34"/>
      <c r="L169" s="31"/>
    </row>
    <row r="170" spans="1:12" s="32" customFormat="1" x14ac:dyDescent="0.25">
      <c r="A170" s="34"/>
      <c r="B170" s="11"/>
      <c r="C170" s="11"/>
      <c r="D170" s="11"/>
      <c r="H170" s="34"/>
      <c r="I170" s="34"/>
      <c r="J170" s="34"/>
      <c r="K170" s="34"/>
      <c r="L170" s="31"/>
    </row>
    <row r="171" spans="1:12" s="32" customFormat="1" x14ac:dyDescent="0.25">
      <c r="A171" s="34"/>
      <c r="B171" s="11"/>
      <c r="C171" s="11"/>
      <c r="D171" s="11"/>
      <c r="H171" s="34"/>
      <c r="I171" s="34"/>
      <c r="J171" s="34"/>
      <c r="K171" s="34"/>
      <c r="L171" s="31"/>
    </row>
    <row r="172" spans="1:12" s="32" customFormat="1" x14ac:dyDescent="0.25">
      <c r="A172" s="34"/>
      <c r="B172" s="11"/>
      <c r="C172" s="11"/>
      <c r="D172" s="11"/>
      <c r="H172" s="34"/>
      <c r="I172" s="34"/>
      <c r="J172" s="34"/>
      <c r="K172" s="34"/>
      <c r="L172" s="31"/>
    </row>
    <row r="173" spans="1:12" s="32" customFormat="1" x14ac:dyDescent="0.25">
      <c r="A173" s="34"/>
      <c r="B173" s="11"/>
      <c r="C173" s="11"/>
      <c r="D173" s="11"/>
      <c r="H173" s="34"/>
      <c r="I173" s="34"/>
      <c r="J173" s="34"/>
      <c r="K173" s="34"/>
      <c r="L173" s="31"/>
    </row>
    <row r="174" spans="1:12" s="32" customFormat="1" x14ac:dyDescent="0.25">
      <c r="A174" s="34"/>
      <c r="B174" s="11"/>
      <c r="C174" s="11"/>
      <c r="D174" s="11"/>
      <c r="H174" s="34"/>
      <c r="I174" s="34"/>
      <c r="J174" s="34"/>
      <c r="K174" s="34"/>
      <c r="L174" s="31"/>
    </row>
    <row r="175" spans="1:12" s="32" customFormat="1" x14ac:dyDescent="0.25">
      <c r="A175" s="34"/>
      <c r="B175" s="11"/>
      <c r="C175" s="11"/>
      <c r="D175" s="11"/>
      <c r="H175" s="34"/>
      <c r="I175" s="34"/>
      <c r="J175" s="34"/>
      <c r="K175" s="34"/>
      <c r="L175" s="31"/>
    </row>
    <row r="176" spans="1:12" s="32" customFormat="1" x14ac:dyDescent="0.25">
      <c r="A176" s="34"/>
      <c r="B176" s="11"/>
      <c r="C176" s="11"/>
      <c r="D176" s="11"/>
      <c r="H176" s="34"/>
      <c r="I176" s="34"/>
      <c r="J176" s="34"/>
      <c r="K176" s="34"/>
      <c r="L176" s="31"/>
    </row>
    <row r="177" spans="1:12" s="32" customFormat="1" x14ac:dyDescent="0.25">
      <c r="A177" s="34"/>
      <c r="B177" s="11"/>
      <c r="C177" s="11"/>
      <c r="D177" s="11"/>
      <c r="H177" s="34"/>
      <c r="I177" s="34"/>
      <c r="J177" s="34"/>
      <c r="K177" s="34"/>
      <c r="L177" s="31"/>
    </row>
    <row r="178" spans="1:12" s="32" customFormat="1" x14ac:dyDescent="0.25">
      <c r="A178" s="34"/>
      <c r="B178" s="11"/>
      <c r="C178" s="11"/>
      <c r="D178" s="11"/>
      <c r="H178" s="34"/>
      <c r="I178" s="34"/>
      <c r="J178" s="34"/>
      <c r="K178" s="34"/>
      <c r="L178" s="31"/>
    </row>
    <row r="179" spans="1:12" s="32" customFormat="1" x14ac:dyDescent="0.25">
      <c r="A179" s="34"/>
      <c r="B179" s="11"/>
      <c r="C179" s="11"/>
      <c r="D179" s="11"/>
      <c r="H179" s="34"/>
      <c r="I179" s="34"/>
      <c r="J179" s="34"/>
      <c r="K179" s="34"/>
      <c r="L179" s="31"/>
    </row>
    <row r="180" spans="1:12" s="32" customFormat="1" x14ac:dyDescent="0.25">
      <c r="A180" s="34"/>
      <c r="B180" s="11"/>
      <c r="C180" s="11"/>
      <c r="D180" s="11"/>
      <c r="H180" s="34"/>
      <c r="I180" s="34"/>
      <c r="J180" s="34"/>
      <c r="K180" s="34"/>
      <c r="L180" s="31"/>
    </row>
    <row r="181" spans="1:12" s="32" customFormat="1" x14ac:dyDescent="0.25">
      <c r="A181" s="34"/>
      <c r="B181" s="11"/>
      <c r="C181" s="11"/>
      <c r="D181" s="11"/>
      <c r="H181" s="34"/>
      <c r="I181" s="34"/>
      <c r="J181" s="34"/>
      <c r="K181" s="34"/>
      <c r="L181" s="31"/>
    </row>
    <row r="182" spans="1:12" s="32" customFormat="1" x14ac:dyDescent="0.25">
      <c r="A182" s="34"/>
      <c r="B182" s="11"/>
      <c r="C182" s="11"/>
      <c r="D182" s="11"/>
      <c r="H182" s="34"/>
      <c r="I182" s="34"/>
      <c r="J182" s="34"/>
      <c r="K182" s="34"/>
      <c r="L182" s="31"/>
    </row>
    <row r="183" spans="1:12" s="32" customFormat="1" x14ac:dyDescent="0.25">
      <c r="A183" s="34"/>
      <c r="B183" s="11"/>
      <c r="C183" s="11"/>
      <c r="D183" s="11"/>
      <c r="H183" s="34"/>
      <c r="I183" s="34"/>
      <c r="J183" s="34"/>
      <c r="K183" s="34"/>
      <c r="L183" s="31"/>
    </row>
    <row r="184" spans="1:12" s="32" customFormat="1" x14ac:dyDescent="0.25">
      <c r="A184" s="34"/>
      <c r="B184" s="11"/>
      <c r="C184" s="11"/>
      <c r="D184" s="11"/>
      <c r="H184" s="34"/>
      <c r="I184" s="34"/>
      <c r="J184" s="34"/>
      <c r="K184" s="34"/>
      <c r="L184" s="31"/>
    </row>
    <row r="185" spans="1:12" s="32" customFormat="1" x14ac:dyDescent="0.25">
      <c r="A185" s="34"/>
      <c r="B185" s="11"/>
      <c r="C185" s="11"/>
      <c r="D185" s="11"/>
      <c r="H185" s="34"/>
      <c r="I185" s="34"/>
      <c r="J185" s="34"/>
      <c r="K185" s="34"/>
      <c r="L185" s="31"/>
    </row>
    <row r="186" spans="1:12" s="32" customFormat="1" x14ac:dyDescent="0.25">
      <c r="A186" s="34"/>
      <c r="B186" s="11"/>
      <c r="C186" s="11"/>
      <c r="D186" s="11"/>
      <c r="H186" s="34"/>
      <c r="I186" s="34"/>
      <c r="J186" s="34"/>
      <c r="K186" s="34"/>
      <c r="L186" s="31"/>
    </row>
    <row r="187" spans="1:12" s="32" customFormat="1" x14ac:dyDescent="0.25">
      <c r="A187" s="34"/>
      <c r="B187" s="11"/>
      <c r="C187" s="11"/>
      <c r="D187" s="11"/>
      <c r="H187" s="34"/>
      <c r="I187" s="34"/>
      <c r="J187" s="34"/>
      <c r="K187" s="34"/>
      <c r="L187" s="31"/>
    </row>
    <row r="188" spans="1:12" s="32" customFormat="1" x14ac:dyDescent="0.25">
      <c r="A188" s="34"/>
      <c r="B188" s="11"/>
      <c r="C188" s="11"/>
      <c r="D188" s="11"/>
      <c r="H188" s="34"/>
      <c r="I188" s="34"/>
      <c r="J188" s="34"/>
      <c r="K188" s="34"/>
      <c r="L188" s="31"/>
    </row>
    <row r="189" spans="1:12" s="32" customFormat="1" x14ac:dyDescent="0.25">
      <c r="A189" s="34"/>
      <c r="B189" s="11"/>
      <c r="C189" s="11"/>
      <c r="D189" s="11"/>
      <c r="H189" s="34"/>
      <c r="I189" s="34"/>
      <c r="J189" s="34"/>
      <c r="K189" s="34"/>
      <c r="L189" s="31"/>
    </row>
    <row r="190" spans="1:12" s="32" customFormat="1" x14ac:dyDescent="0.25">
      <c r="A190" s="34"/>
      <c r="B190" s="11"/>
      <c r="C190" s="11"/>
      <c r="D190" s="11"/>
      <c r="H190" s="34"/>
      <c r="I190" s="34"/>
      <c r="J190" s="34"/>
      <c r="K190" s="34"/>
      <c r="L190" s="31"/>
    </row>
    <row r="191" spans="1:12" s="32" customFormat="1" x14ac:dyDescent="0.25">
      <c r="A191" s="34"/>
      <c r="B191" s="11"/>
      <c r="C191" s="11"/>
      <c r="D191" s="11"/>
      <c r="H191" s="34"/>
      <c r="I191" s="34"/>
      <c r="J191" s="34"/>
      <c r="K191" s="34"/>
      <c r="L191" s="31"/>
    </row>
    <row r="192" spans="1:12" s="32" customFormat="1" x14ac:dyDescent="0.25">
      <c r="A192" s="34"/>
      <c r="B192" s="11"/>
      <c r="C192" s="11"/>
      <c r="D192" s="11"/>
      <c r="H192" s="34"/>
      <c r="I192" s="34"/>
      <c r="J192" s="34"/>
      <c r="K192" s="34"/>
      <c r="L192" s="31"/>
    </row>
    <row r="193" spans="1:12" s="32" customFormat="1" x14ac:dyDescent="0.25">
      <c r="A193" s="34"/>
      <c r="B193" s="11"/>
      <c r="C193" s="11"/>
      <c r="D193" s="11"/>
      <c r="H193" s="34"/>
      <c r="I193" s="34"/>
      <c r="J193" s="34"/>
      <c r="K193" s="34"/>
      <c r="L193" s="31"/>
    </row>
    <row r="194" spans="1:12" s="32" customFormat="1" x14ac:dyDescent="0.25">
      <c r="A194" s="34"/>
      <c r="B194" s="11"/>
      <c r="C194" s="11"/>
      <c r="D194" s="11"/>
      <c r="H194" s="34"/>
      <c r="I194" s="34"/>
      <c r="J194" s="34"/>
      <c r="K194" s="34"/>
      <c r="L194" s="31"/>
    </row>
    <row r="195" spans="1:12" s="32" customFormat="1" x14ac:dyDescent="0.25">
      <c r="A195" s="34"/>
      <c r="B195" s="11"/>
      <c r="C195" s="11"/>
      <c r="D195" s="11"/>
      <c r="H195" s="34"/>
      <c r="I195" s="34"/>
      <c r="J195" s="34"/>
      <c r="K195" s="34"/>
      <c r="L195" s="31"/>
    </row>
    <row r="196" spans="1:12" s="32" customFormat="1" x14ac:dyDescent="0.25">
      <c r="A196" s="34"/>
      <c r="B196" s="11"/>
      <c r="C196" s="11"/>
      <c r="D196" s="11"/>
      <c r="H196" s="34"/>
      <c r="I196" s="34"/>
      <c r="J196" s="34"/>
      <c r="K196" s="34"/>
      <c r="L196" s="31"/>
    </row>
    <row r="197" spans="1:12" s="32" customFormat="1" x14ac:dyDescent="0.25">
      <c r="A197" s="34"/>
      <c r="B197" s="11"/>
      <c r="C197" s="11"/>
      <c r="D197" s="11"/>
      <c r="H197" s="34"/>
      <c r="I197" s="34"/>
      <c r="J197" s="34"/>
      <c r="K197" s="34"/>
      <c r="L197" s="31"/>
    </row>
    <row r="198" spans="1:12" x14ac:dyDescent="0.25">
      <c r="L198" s="16"/>
    </row>
    <row r="199" spans="1:12" x14ac:dyDescent="0.25">
      <c r="L199" s="16"/>
    </row>
    <row r="200" spans="1:12" x14ac:dyDescent="0.25">
      <c r="L200" s="16"/>
    </row>
    <row r="201" spans="1:12" x14ac:dyDescent="0.25">
      <c r="L201" s="16"/>
    </row>
    <row r="202" spans="1:12" x14ac:dyDescent="0.25">
      <c r="L202" s="16"/>
    </row>
    <row r="203" spans="1:12" x14ac:dyDescent="0.25">
      <c r="L203" s="16"/>
    </row>
    <row r="204" spans="1:12" x14ac:dyDescent="0.25">
      <c r="L204" s="16"/>
    </row>
    <row r="205" spans="1:12" x14ac:dyDescent="0.25">
      <c r="L205" s="16"/>
    </row>
    <row r="206" spans="1:12" x14ac:dyDescent="0.25">
      <c r="L206" s="16"/>
    </row>
    <row r="207" spans="1:12" x14ac:dyDescent="0.25">
      <c r="L207" s="16"/>
    </row>
    <row r="208" spans="1:12" x14ac:dyDescent="0.25">
      <c r="L208" s="16"/>
    </row>
    <row r="209" spans="12:12" x14ac:dyDescent="0.25">
      <c r="L209" s="16"/>
    </row>
    <row r="210" spans="12:12" x14ac:dyDescent="0.25">
      <c r="L210" s="16"/>
    </row>
    <row r="211" spans="12:12" x14ac:dyDescent="0.25">
      <c r="L211" s="16"/>
    </row>
    <row r="212" spans="12:12" x14ac:dyDescent="0.25">
      <c r="L212" s="16"/>
    </row>
    <row r="213" spans="12:12" x14ac:dyDescent="0.25">
      <c r="L213" s="16"/>
    </row>
    <row r="214" spans="12:12" x14ac:dyDescent="0.25">
      <c r="L214" s="16"/>
    </row>
    <row r="215" spans="12:12" x14ac:dyDescent="0.25">
      <c r="L215" s="16"/>
    </row>
    <row r="216" spans="12:12" x14ac:dyDescent="0.25">
      <c r="L216" s="16"/>
    </row>
    <row r="217" spans="12:12" x14ac:dyDescent="0.25">
      <c r="L217" s="16"/>
    </row>
    <row r="218" spans="12:12" x14ac:dyDescent="0.25">
      <c r="L218" s="16"/>
    </row>
    <row r="219" spans="12:12" x14ac:dyDescent="0.25">
      <c r="L219" s="16"/>
    </row>
    <row r="220" spans="12:12" x14ac:dyDescent="0.25">
      <c r="L220" s="16"/>
    </row>
    <row r="221" spans="12:12" x14ac:dyDescent="0.25">
      <c r="L221" s="16"/>
    </row>
    <row r="222" spans="12:12" x14ac:dyDescent="0.25">
      <c r="L222" s="16"/>
    </row>
    <row r="223" spans="12:12" x14ac:dyDescent="0.25">
      <c r="L223" s="16"/>
    </row>
    <row r="224" spans="12:12" x14ac:dyDescent="0.25">
      <c r="L224" s="16"/>
    </row>
    <row r="225" spans="12:12" x14ac:dyDescent="0.25">
      <c r="L225" s="16"/>
    </row>
    <row r="226" spans="12:12" x14ac:dyDescent="0.25">
      <c r="L226" s="16"/>
    </row>
    <row r="227" spans="12:12" x14ac:dyDescent="0.25">
      <c r="L227" s="16"/>
    </row>
    <row r="228" spans="12:12" x14ac:dyDescent="0.25">
      <c r="L228" s="16"/>
    </row>
    <row r="229" spans="12:12" x14ac:dyDescent="0.25">
      <c r="L229" s="16"/>
    </row>
    <row r="230" spans="12:12" x14ac:dyDescent="0.25">
      <c r="L230" s="16"/>
    </row>
    <row r="231" spans="12:12" x14ac:dyDescent="0.25">
      <c r="L231" s="16"/>
    </row>
    <row r="232" spans="12:12" x14ac:dyDescent="0.25">
      <c r="L232" s="16"/>
    </row>
    <row r="233" spans="12:12" x14ac:dyDescent="0.25">
      <c r="L233" s="16"/>
    </row>
    <row r="234" spans="12:12" x14ac:dyDescent="0.25">
      <c r="L234" s="16"/>
    </row>
    <row r="235" spans="12:12" x14ac:dyDescent="0.25">
      <c r="L235" s="16"/>
    </row>
    <row r="236" spans="12:12" x14ac:dyDescent="0.25">
      <c r="L236" s="16"/>
    </row>
    <row r="237" spans="12:12" x14ac:dyDescent="0.25">
      <c r="L237" s="16"/>
    </row>
    <row r="238" spans="12:12" x14ac:dyDescent="0.25">
      <c r="L238" s="16"/>
    </row>
    <row r="239" spans="12:12" x14ac:dyDescent="0.25">
      <c r="L239" s="16"/>
    </row>
    <row r="240" spans="12:12" x14ac:dyDescent="0.25">
      <c r="L240" s="16"/>
    </row>
    <row r="241" spans="12:12" x14ac:dyDescent="0.25">
      <c r="L241" s="16"/>
    </row>
    <row r="242" spans="12:12" x14ac:dyDescent="0.25">
      <c r="L242" s="16"/>
    </row>
    <row r="243" spans="12:12" x14ac:dyDescent="0.25">
      <c r="L243" s="16"/>
    </row>
    <row r="244" spans="12:12" x14ac:dyDescent="0.25">
      <c r="L244" s="16"/>
    </row>
    <row r="245" spans="12:12" x14ac:dyDescent="0.25">
      <c r="L245" s="16"/>
    </row>
    <row r="246" spans="12:12" x14ac:dyDescent="0.25">
      <c r="L246" s="16"/>
    </row>
    <row r="247" spans="12:12" x14ac:dyDescent="0.25">
      <c r="L247" s="16"/>
    </row>
    <row r="248" spans="12:12" x14ac:dyDescent="0.25">
      <c r="L248" s="16"/>
    </row>
    <row r="249" spans="12:12" x14ac:dyDescent="0.25">
      <c r="L249" s="16"/>
    </row>
    <row r="250" spans="12:12" x14ac:dyDescent="0.25">
      <c r="L250" s="16"/>
    </row>
    <row r="251" spans="12:12" x14ac:dyDescent="0.25">
      <c r="L251" s="16"/>
    </row>
    <row r="252" spans="12:12" x14ac:dyDescent="0.25">
      <c r="L252" s="16"/>
    </row>
    <row r="253" spans="12:12" x14ac:dyDescent="0.25">
      <c r="L253" s="16"/>
    </row>
    <row r="254" spans="12:12" x14ac:dyDescent="0.25">
      <c r="L254" s="16"/>
    </row>
    <row r="255" spans="12:12" x14ac:dyDescent="0.25">
      <c r="L255" s="16"/>
    </row>
    <row r="256" spans="12:12" x14ac:dyDescent="0.25">
      <c r="L256" s="16"/>
    </row>
    <row r="257" spans="12:12" x14ac:dyDescent="0.25">
      <c r="L257" s="16"/>
    </row>
    <row r="258" spans="12:12" x14ac:dyDescent="0.25">
      <c r="L258" s="16"/>
    </row>
    <row r="259" spans="12:12" x14ac:dyDescent="0.25">
      <c r="L259" s="16"/>
    </row>
    <row r="260" spans="12:12" x14ac:dyDescent="0.25">
      <c r="L260" s="16"/>
    </row>
    <row r="261" spans="12:12" x14ac:dyDescent="0.25">
      <c r="L261" s="16"/>
    </row>
    <row r="262" spans="12:12" x14ac:dyDescent="0.25">
      <c r="L262" s="16"/>
    </row>
    <row r="263" spans="12:12" x14ac:dyDescent="0.25">
      <c r="L263" s="16"/>
    </row>
    <row r="264" spans="12:12" x14ac:dyDescent="0.25">
      <c r="L264" s="16"/>
    </row>
    <row r="265" spans="12:12" x14ac:dyDescent="0.25">
      <c r="L265" s="16"/>
    </row>
    <row r="266" spans="12:12" x14ac:dyDescent="0.25">
      <c r="L266" s="16"/>
    </row>
    <row r="267" spans="12:12" x14ac:dyDescent="0.25">
      <c r="L267" s="16"/>
    </row>
    <row r="268" spans="12:12" x14ac:dyDescent="0.25">
      <c r="L268" s="16"/>
    </row>
    <row r="269" spans="12:12" x14ac:dyDescent="0.25">
      <c r="L269" s="16"/>
    </row>
    <row r="270" spans="12:12" x14ac:dyDescent="0.25">
      <c r="L270" s="16"/>
    </row>
    <row r="271" spans="12:12" x14ac:dyDescent="0.25">
      <c r="L271" s="16"/>
    </row>
    <row r="272" spans="12:12" x14ac:dyDescent="0.25">
      <c r="L272" s="16"/>
    </row>
    <row r="273" spans="12:12" x14ac:dyDescent="0.25">
      <c r="L273" s="16"/>
    </row>
    <row r="274" spans="12:12" x14ac:dyDescent="0.25">
      <c r="L274" s="16"/>
    </row>
    <row r="275" spans="12:12" x14ac:dyDescent="0.25">
      <c r="L275" s="16"/>
    </row>
    <row r="276" spans="12:12" x14ac:dyDescent="0.25">
      <c r="L276" s="16"/>
    </row>
    <row r="277" spans="12:12" x14ac:dyDescent="0.25">
      <c r="L277" s="16"/>
    </row>
    <row r="278" spans="12:12" x14ac:dyDescent="0.25">
      <c r="L278" s="16"/>
    </row>
    <row r="279" spans="12:12" x14ac:dyDescent="0.25">
      <c r="L279" s="16"/>
    </row>
    <row r="280" spans="12:12" x14ac:dyDescent="0.25">
      <c r="L280" s="16"/>
    </row>
    <row r="281" spans="12:12" x14ac:dyDescent="0.25">
      <c r="L281" s="16"/>
    </row>
    <row r="282" spans="12:12" x14ac:dyDescent="0.25">
      <c r="L282" s="16"/>
    </row>
    <row r="283" spans="12:12" x14ac:dyDescent="0.25">
      <c r="L283" s="16"/>
    </row>
    <row r="284" spans="12:12" x14ac:dyDescent="0.25">
      <c r="L284" s="16"/>
    </row>
    <row r="285" spans="12:12" x14ac:dyDescent="0.25">
      <c r="L285" s="16"/>
    </row>
    <row r="286" spans="12:12" x14ac:dyDescent="0.25">
      <c r="L286" s="16"/>
    </row>
    <row r="287" spans="12:12" x14ac:dyDescent="0.25">
      <c r="L287" s="16"/>
    </row>
    <row r="288" spans="12:12" x14ac:dyDescent="0.25">
      <c r="L288" s="16"/>
    </row>
    <row r="289" spans="12:12" x14ac:dyDescent="0.25">
      <c r="L289" s="16"/>
    </row>
    <row r="290" spans="12:12" x14ac:dyDescent="0.25">
      <c r="L290" s="16"/>
    </row>
    <row r="291" spans="12:12" x14ac:dyDescent="0.25">
      <c r="L291" s="16"/>
    </row>
    <row r="292" spans="12:12" x14ac:dyDescent="0.25">
      <c r="L292" s="16"/>
    </row>
    <row r="293" spans="12:12" x14ac:dyDescent="0.25">
      <c r="L293" s="16"/>
    </row>
    <row r="294" spans="12:12" x14ac:dyDescent="0.25">
      <c r="L294" s="16"/>
    </row>
    <row r="295" spans="12:12" x14ac:dyDescent="0.25">
      <c r="L295" s="16"/>
    </row>
    <row r="296" spans="12:12" x14ac:dyDescent="0.25">
      <c r="L296" s="16"/>
    </row>
    <row r="297" spans="12:12" x14ac:dyDescent="0.25">
      <c r="L297" s="16"/>
    </row>
    <row r="298" spans="12:12" x14ac:dyDescent="0.25">
      <c r="L298" s="16"/>
    </row>
    <row r="299" spans="12:12" x14ac:dyDescent="0.25">
      <c r="L299" s="16"/>
    </row>
    <row r="300" spans="12:12" x14ac:dyDescent="0.25">
      <c r="L300" s="16"/>
    </row>
    <row r="301" spans="12:12" x14ac:dyDescent="0.25">
      <c r="L301" s="16"/>
    </row>
    <row r="302" spans="12:12" x14ac:dyDescent="0.25">
      <c r="L302" s="16"/>
    </row>
    <row r="303" spans="12:12" x14ac:dyDescent="0.25">
      <c r="L303" s="16"/>
    </row>
    <row r="304" spans="12:12" x14ac:dyDescent="0.25">
      <c r="L304" s="16"/>
    </row>
    <row r="305" spans="12:12" x14ac:dyDescent="0.25">
      <c r="L305" s="16"/>
    </row>
    <row r="306" spans="12:12" x14ac:dyDescent="0.25">
      <c r="L306" s="16"/>
    </row>
    <row r="307" spans="12:12" x14ac:dyDescent="0.25">
      <c r="L307" s="16"/>
    </row>
    <row r="308" spans="12:12" x14ac:dyDescent="0.25">
      <c r="L308" s="16"/>
    </row>
    <row r="309" spans="12:12" x14ac:dyDescent="0.25">
      <c r="L309" s="16"/>
    </row>
    <row r="310" spans="12:12" x14ac:dyDescent="0.25">
      <c r="L310" s="16"/>
    </row>
    <row r="311" spans="12:12" x14ac:dyDescent="0.25">
      <c r="L311" s="16"/>
    </row>
    <row r="312" spans="12:12" x14ac:dyDescent="0.25">
      <c r="L312" s="16"/>
    </row>
    <row r="313" spans="12:12" x14ac:dyDescent="0.25">
      <c r="L313" s="16"/>
    </row>
    <row r="314" spans="12:12" x14ac:dyDescent="0.25">
      <c r="L314" s="16"/>
    </row>
    <row r="315" spans="12:12" x14ac:dyDescent="0.25">
      <c r="L315" s="16"/>
    </row>
    <row r="316" spans="12:12" x14ac:dyDescent="0.25">
      <c r="L316" s="16"/>
    </row>
    <row r="317" spans="12:12" x14ac:dyDescent="0.25">
      <c r="L317" s="16"/>
    </row>
    <row r="318" spans="12:12" x14ac:dyDescent="0.25">
      <c r="L318" s="16"/>
    </row>
    <row r="319" spans="12:12" x14ac:dyDescent="0.25">
      <c r="L319" s="16"/>
    </row>
    <row r="320" spans="12:12" x14ac:dyDescent="0.25">
      <c r="L320" s="16"/>
    </row>
    <row r="321" spans="12:12" x14ac:dyDescent="0.25">
      <c r="L321" s="16"/>
    </row>
    <row r="322" spans="12:12" x14ac:dyDescent="0.25">
      <c r="L322" s="16"/>
    </row>
    <row r="323" spans="12:12" x14ac:dyDescent="0.25">
      <c r="L323" s="16"/>
    </row>
    <row r="324" spans="12:12" x14ac:dyDescent="0.25">
      <c r="L324" s="16"/>
    </row>
    <row r="325" spans="12:12" x14ac:dyDescent="0.25">
      <c r="L325" s="16"/>
    </row>
    <row r="326" spans="12:12" x14ac:dyDescent="0.25">
      <c r="L326" s="16"/>
    </row>
    <row r="327" spans="12:12" x14ac:dyDescent="0.25">
      <c r="L327" s="16"/>
    </row>
    <row r="328" spans="12:12" x14ac:dyDescent="0.25">
      <c r="L328" s="16"/>
    </row>
    <row r="329" spans="12:12" x14ac:dyDescent="0.25">
      <c r="L329" s="16"/>
    </row>
    <row r="330" spans="12:12" x14ac:dyDescent="0.25">
      <c r="L330" s="16"/>
    </row>
    <row r="331" spans="12:12" x14ac:dyDescent="0.25">
      <c r="L331" s="16"/>
    </row>
    <row r="332" spans="12:12" x14ac:dyDescent="0.25">
      <c r="L332" s="16"/>
    </row>
    <row r="333" spans="12:12" x14ac:dyDescent="0.25">
      <c r="L333" s="16"/>
    </row>
    <row r="334" spans="12:12" x14ac:dyDescent="0.25">
      <c r="L334" s="16"/>
    </row>
    <row r="335" spans="12:12" x14ac:dyDescent="0.25">
      <c r="L335" s="16"/>
    </row>
    <row r="336" spans="12:12" x14ac:dyDescent="0.25">
      <c r="L336" s="16"/>
    </row>
    <row r="337" spans="12:12" x14ac:dyDescent="0.25">
      <c r="L337" s="16"/>
    </row>
    <row r="338" spans="12:12" x14ac:dyDescent="0.25">
      <c r="L338" s="16"/>
    </row>
    <row r="339" spans="12:12" x14ac:dyDescent="0.25">
      <c r="L339" s="16"/>
    </row>
    <row r="340" spans="12:12" x14ac:dyDescent="0.25">
      <c r="L340" s="16"/>
    </row>
    <row r="341" spans="12:12" x14ac:dyDescent="0.25">
      <c r="L341" s="16"/>
    </row>
    <row r="342" spans="12:12" x14ac:dyDescent="0.25">
      <c r="L342" s="16"/>
    </row>
    <row r="343" spans="12:12" x14ac:dyDescent="0.25">
      <c r="L343" s="16"/>
    </row>
    <row r="344" spans="12:12" x14ac:dyDescent="0.25">
      <c r="L344" s="16"/>
    </row>
    <row r="345" spans="12:12" x14ac:dyDescent="0.25">
      <c r="L345" s="16"/>
    </row>
    <row r="346" spans="12:12" x14ac:dyDescent="0.25">
      <c r="L346" s="16"/>
    </row>
    <row r="347" spans="12:12" x14ac:dyDescent="0.25">
      <c r="L347" s="16"/>
    </row>
    <row r="348" spans="12:12" x14ac:dyDescent="0.25">
      <c r="L348" s="16"/>
    </row>
    <row r="349" spans="12:12" x14ac:dyDescent="0.25">
      <c r="L349" s="16"/>
    </row>
    <row r="350" spans="12:12" x14ac:dyDescent="0.25">
      <c r="L350" s="16"/>
    </row>
    <row r="351" spans="12:12" x14ac:dyDescent="0.25">
      <c r="L351" s="16"/>
    </row>
    <row r="352" spans="12:12" x14ac:dyDescent="0.25">
      <c r="L352" s="16"/>
    </row>
    <row r="353" spans="12:12" x14ac:dyDescent="0.25">
      <c r="L353" s="16"/>
    </row>
    <row r="354" spans="12:12" x14ac:dyDescent="0.25">
      <c r="L354" s="16"/>
    </row>
    <row r="355" spans="12:12" x14ac:dyDescent="0.25">
      <c r="L355" s="16"/>
    </row>
    <row r="356" spans="12:12" x14ac:dyDescent="0.25">
      <c r="L356" s="16"/>
    </row>
    <row r="357" spans="12:12" x14ac:dyDescent="0.25">
      <c r="L357" s="16"/>
    </row>
    <row r="358" spans="12:12" x14ac:dyDescent="0.25">
      <c r="L358" s="16"/>
    </row>
    <row r="359" spans="12:12" x14ac:dyDescent="0.25">
      <c r="L359" s="16"/>
    </row>
    <row r="360" spans="12:12" x14ac:dyDescent="0.25">
      <c r="L360" s="16"/>
    </row>
    <row r="361" spans="12:12" x14ac:dyDescent="0.25">
      <c r="L361" s="16"/>
    </row>
    <row r="362" spans="12:12" x14ac:dyDescent="0.25">
      <c r="L362" s="16"/>
    </row>
    <row r="363" spans="12:12" x14ac:dyDescent="0.25">
      <c r="L363" s="16"/>
    </row>
    <row r="364" spans="12:12" x14ac:dyDescent="0.25">
      <c r="L364" s="16"/>
    </row>
    <row r="365" spans="12:12" x14ac:dyDescent="0.25">
      <c r="L365" s="16"/>
    </row>
    <row r="366" spans="12:12" x14ac:dyDescent="0.25">
      <c r="L366" s="16"/>
    </row>
    <row r="367" spans="12:12" x14ac:dyDescent="0.25">
      <c r="L367" s="16"/>
    </row>
    <row r="368" spans="12:12" x14ac:dyDescent="0.25">
      <c r="L368" s="16"/>
    </row>
    <row r="369" spans="12:12" x14ac:dyDescent="0.25">
      <c r="L369" s="16"/>
    </row>
    <row r="370" spans="12:12" x14ac:dyDescent="0.25">
      <c r="L370" s="16"/>
    </row>
    <row r="371" spans="12:12" x14ac:dyDescent="0.25">
      <c r="L371" s="16"/>
    </row>
    <row r="372" spans="12:12" x14ac:dyDescent="0.25">
      <c r="L372" s="16"/>
    </row>
    <row r="373" spans="12:12" x14ac:dyDescent="0.25">
      <c r="L373" s="16"/>
    </row>
    <row r="374" spans="12:12" x14ac:dyDescent="0.25">
      <c r="L374" s="16"/>
    </row>
    <row r="375" spans="12:12" x14ac:dyDescent="0.25">
      <c r="L375" s="16"/>
    </row>
    <row r="376" spans="12:12" x14ac:dyDescent="0.25">
      <c r="L376" s="16"/>
    </row>
    <row r="377" spans="12:12" x14ac:dyDescent="0.25">
      <c r="L377" s="16"/>
    </row>
    <row r="378" spans="12:12" x14ac:dyDescent="0.25">
      <c r="L378" s="16"/>
    </row>
    <row r="379" spans="12:12" x14ac:dyDescent="0.25">
      <c r="L379" s="16"/>
    </row>
    <row r="380" spans="12:12" x14ac:dyDescent="0.25">
      <c r="L380" s="16"/>
    </row>
    <row r="381" spans="12:12" x14ac:dyDescent="0.25">
      <c r="L381" s="16"/>
    </row>
    <row r="382" spans="12:12" x14ac:dyDescent="0.25">
      <c r="L382" s="16"/>
    </row>
    <row r="383" spans="12:12" x14ac:dyDescent="0.25">
      <c r="L383" s="16"/>
    </row>
    <row r="384" spans="12:12" x14ac:dyDescent="0.25">
      <c r="L384" s="16"/>
    </row>
    <row r="385" spans="12:12" x14ac:dyDescent="0.25">
      <c r="L385" s="16"/>
    </row>
    <row r="386" spans="12:12" x14ac:dyDescent="0.25">
      <c r="L386" s="16"/>
    </row>
    <row r="387" spans="12:12" x14ac:dyDescent="0.25">
      <c r="L387" s="16"/>
    </row>
    <row r="388" spans="12:12" x14ac:dyDescent="0.25">
      <c r="L388" s="16"/>
    </row>
    <row r="389" spans="12:12" x14ac:dyDescent="0.25">
      <c r="L389" s="16"/>
    </row>
    <row r="390" spans="12:12" x14ac:dyDescent="0.25">
      <c r="L390" s="16"/>
    </row>
    <row r="391" spans="12:12" x14ac:dyDescent="0.25">
      <c r="L391" s="16"/>
    </row>
    <row r="392" spans="12:12" x14ac:dyDescent="0.25">
      <c r="L392" s="16"/>
    </row>
    <row r="393" spans="12:12" x14ac:dyDescent="0.25">
      <c r="L393" s="16"/>
    </row>
    <row r="394" spans="12:12" x14ac:dyDescent="0.25">
      <c r="L394" s="16"/>
    </row>
    <row r="395" spans="12:12" x14ac:dyDescent="0.25">
      <c r="L395" s="16"/>
    </row>
    <row r="396" spans="12:12" x14ac:dyDescent="0.25">
      <c r="L396" s="16"/>
    </row>
    <row r="397" spans="12:12" x14ac:dyDescent="0.25">
      <c r="L397" s="16"/>
    </row>
    <row r="398" spans="12:12" x14ac:dyDescent="0.25">
      <c r="L398" s="16"/>
    </row>
    <row r="399" spans="12:12" x14ac:dyDescent="0.25">
      <c r="L399" s="16"/>
    </row>
    <row r="400" spans="12:12" x14ac:dyDescent="0.25">
      <c r="L400" s="16"/>
    </row>
    <row r="401" spans="12:12" x14ac:dyDescent="0.25">
      <c r="L401" s="16"/>
    </row>
    <row r="402" spans="12:12" x14ac:dyDescent="0.25">
      <c r="L402" s="16"/>
    </row>
    <row r="403" spans="12:12" x14ac:dyDescent="0.25">
      <c r="L403" s="16"/>
    </row>
    <row r="404" spans="12:12" x14ac:dyDescent="0.25">
      <c r="L404" s="16"/>
    </row>
    <row r="405" spans="12:12" x14ac:dyDescent="0.25">
      <c r="L405" s="16"/>
    </row>
    <row r="406" spans="12:12" x14ac:dyDescent="0.25">
      <c r="L406" s="16"/>
    </row>
    <row r="407" spans="12:12" x14ac:dyDescent="0.25">
      <c r="L407" s="16"/>
    </row>
    <row r="408" spans="12:12" x14ac:dyDescent="0.25">
      <c r="L408" s="16"/>
    </row>
    <row r="409" spans="12:12" x14ac:dyDescent="0.25">
      <c r="L409" s="16"/>
    </row>
    <row r="410" spans="12:12" x14ac:dyDescent="0.25">
      <c r="L410" s="16"/>
    </row>
    <row r="411" spans="12:12" x14ac:dyDescent="0.25">
      <c r="L411" s="16"/>
    </row>
    <row r="412" spans="12:12" x14ac:dyDescent="0.25">
      <c r="L412" s="16"/>
    </row>
    <row r="413" spans="12:12" x14ac:dyDescent="0.25">
      <c r="L413" s="16"/>
    </row>
    <row r="414" spans="12:12" x14ac:dyDescent="0.25">
      <c r="L414" s="16"/>
    </row>
    <row r="415" spans="12:12" x14ac:dyDescent="0.25">
      <c r="L415" s="16"/>
    </row>
    <row r="416" spans="12:12" x14ac:dyDescent="0.25">
      <c r="L416" s="16"/>
    </row>
    <row r="417" spans="12:12" x14ac:dyDescent="0.25">
      <c r="L417" s="16"/>
    </row>
    <row r="418" spans="12:12" x14ac:dyDescent="0.25">
      <c r="L418" s="16"/>
    </row>
    <row r="419" spans="12:12" x14ac:dyDescent="0.25">
      <c r="L419" s="16"/>
    </row>
    <row r="420" spans="12:12" x14ac:dyDescent="0.25">
      <c r="L420" s="16"/>
    </row>
    <row r="421" spans="12:12" x14ac:dyDescent="0.25">
      <c r="L421" s="16"/>
    </row>
    <row r="422" spans="12:12" x14ac:dyDescent="0.25">
      <c r="L422" s="16"/>
    </row>
    <row r="423" spans="12:12" x14ac:dyDescent="0.25">
      <c r="L423" s="16"/>
    </row>
    <row r="424" spans="12:12" x14ac:dyDescent="0.25">
      <c r="L424" s="16"/>
    </row>
    <row r="425" spans="12:12" x14ac:dyDescent="0.25">
      <c r="L425" s="16"/>
    </row>
    <row r="426" spans="12:12" x14ac:dyDescent="0.25">
      <c r="L426" s="16"/>
    </row>
    <row r="427" spans="12:12" x14ac:dyDescent="0.25">
      <c r="L427" s="16"/>
    </row>
    <row r="428" spans="12:12" x14ac:dyDescent="0.25">
      <c r="L428" s="16"/>
    </row>
    <row r="429" spans="12:12" x14ac:dyDescent="0.25">
      <c r="L429" s="16"/>
    </row>
    <row r="430" spans="12:12" x14ac:dyDescent="0.25">
      <c r="L430" s="16"/>
    </row>
    <row r="431" spans="12:12" x14ac:dyDescent="0.25">
      <c r="L431" s="16"/>
    </row>
    <row r="432" spans="12:12" x14ac:dyDescent="0.25">
      <c r="L432" s="16"/>
    </row>
    <row r="433" spans="12:12" x14ac:dyDescent="0.25">
      <c r="L433" s="16"/>
    </row>
    <row r="434" spans="12:12" x14ac:dyDescent="0.25">
      <c r="L434" s="16"/>
    </row>
    <row r="435" spans="12:12" x14ac:dyDescent="0.25">
      <c r="L435" s="16"/>
    </row>
    <row r="436" spans="12:12" x14ac:dyDescent="0.25">
      <c r="L436" s="16"/>
    </row>
    <row r="437" spans="12:12" x14ac:dyDescent="0.25">
      <c r="L437" s="16"/>
    </row>
    <row r="438" spans="12:12" x14ac:dyDescent="0.25">
      <c r="L438" s="16"/>
    </row>
    <row r="439" spans="12:12" x14ac:dyDescent="0.25">
      <c r="L439" s="16"/>
    </row>
    <row r="440" spans="12:12" x14ac:dyDescent="0.25">
      <c r="L440" s="16"/>
    </row>
    <row r="441" spans="12:12" x14ac:dyDescent="0.25">
      <c r="L441" s="16"/>
    </row>
    <row r="442" spans="12:12" x14ac:dyDescent="0.25">
      <c r="L442" s="16"/>
    </row>
    <row r="443" spans="12:12" x14ac:dyDescent="0.25">
      <c r="L443" s="16"/>
    </row>
    <row r="444" spans="12:12" x14ac:dyDescent="0.25">
      <c r="L444" s="16"/>
    </row>
    <row r="445" spans="12:12" x14ac:dyDescent="0.25">
      <c r="L445" s="16"/>
    </row>
    <row r="446" spans="12:12" x14ac:dyDescent="0.25">
      <c r="L446" s="16"/>
    </row>
    <row r="447" spans="12:12" x14ac:dyDescent="0.25">
      <c r="L447" s="16"/>
    </row>
    <row r="448" spans="12:12" x14ac:dyDescent="0.25">
      <c r="L448" s="16"/>
    </row>
    <row r="449" spans="12:12" x14ac:dyDescent="0.25">
      <c r="L449" s="16"/>
    </row>
    <row r="450" spans="12:12" x14ac:dyDescent="0.25">
      <c r="L450" s="16"/>
    </row>
    <row r="451" spans="12:12" x14ac:dyDescent="0.25">
      <c r="L451" s="16"/>
    </row>
    <row r="452" spans="12:12" x14ac:dyDescent="0.25">
      <c r="L452" s="16"/>
    </row>
    <row r="453" spans="12:12" x14ac:dyDescent="0.25">
      <c r="L453" s="16"/>
    </row>
    <row r="454" spans="12:12" x14ac:dyDescent="0.25">
      <c r="L454" s="16"/>
    </row>
    <row r="455" spans="12:12" x14ac:dyDescent="0.25">
      <c r="L455" s="16"/>
    </row>
    <row r="456" spans="12:12" x14ac:dyDescent="0.25">
      <c r="L456" s="16"/>
    </row>
    <row r="457" spans="12:12" x14ac:dyDescent="0.25">
      <c r="L457" s="16"/>
    </row>
    <row r="458" spans="12:12" x14ac:dyDescent="0.25">
      <c r="L458" s="16"/>
    </row>
    <row r="459" spans="12:12" x14ac:dyDescent="0.25">
      <c r="L459" s="16"/>
    </row>
    <row r="460" spans="12:12" x14ac:dyDescent="0.25">
      <c r="L460" s="16"/>
    </row>
    <row r="461" spans="12:12" x14ac:dyDescent="0.25">
      <c r="L461" s="16"/>
    </row>
    <row r="462" spans="12:12" x14ac:dyDescent="0.25">
      <c r="L462" s="16"/>
    </row>
    <row r="463" spans="12:12" x14ac:dyDescent="0.25">
      <c r="L463" s="16"/>
    </row>
    <row r="464" spans="12:12" x14ac:dyDescent="0.25">
      <c r="L464" s="16"/>
    </row>
    <row r="465" spans="12:12" x14ac:dyDescent="0.25">
      <c r="L465" s="16"/>
    </row>
    <row r="466" spans="12:12" x14ac:dyDescent="0.25">
      <c r="L466" s="16"/>
    </row>
    <row r="467" spans="12:12" x14ac:dyDescent="0.25">
      <c r="L467" s="16"/>
    </row>
    <row r="468" spans="12:12" x14ac:dyDescent="0.25">
      <c r="L468" s="16"/>
    </row>
    <row r="469" spans="12:12" x14ac:dyDescent="0.25">
      <c r="L469" s="16"/>
    </row>
    <row r="470" spans="12:12" x14ac:dyDescent="0.25">
      <c r="L470" s="16"/>
    </row>
    <row r="471" spans="12:12" x14ac:dyDescent="0.25">
      <c r="L471" s="16"/>
    </row>
    <row r="472" spans="12:12" x14ac:dyDescent="0.25">
      <c r="L472" s="16"/>
    </row>
    <row r="473" spans="12:12" x14ac:dyDescent="0.25">
      <c r="L473" s="16"/>
    </row>
    <row r="474" spans="12:12" x14ac:dyDescent="0.25">
      <c r="L474" s="16"/>
    </row>
    <row r="475" spans="12:12" x14ac:dyDescent="0.25">
      <c r="L475" s="16"/>
    </row>
    <row r="476" spans="12:12" x14ac:dyDescent="0.25">
      <c r="L476" s="16"/>
    </row>
    <row r="477" spans="12:12" x14ac:dyDescent="0.25">
      <c r="L477" s="16"/>
    </row>
    <row r="478" spans="12:12" x14ac:dyDescent="0.25">
      <c r="L478" s="16"/>
    </row>
    <row r="479" spans="12:12" x14ac:dyDescent="0.25">
      <c r="L479" s="16"/>
    </row>
    <row r="480" spans="12:12" x14ac:dyDescent="0.25">
      <c r="L480" s="16"/>
    </row>
    <row r="481" spans="12:12" x14ac:dyDescent="0.25">
      <c r="L481" s="16"/>
    </row>
    <row r="482" spans="12:12" x14ac:dyDescent="0.25">
      <c r="L482" s="16"/>
    </row>
    <row r="483" spans="12:12" x14ac:dyDescent="0.25">
      <c r="L483" s="16"/>
    </row>
    <row r="484" spans="12:12" x14ac:dyDescent="0.25">
      <c r="L484" s="16"/>
    </row>
    <row r="485" spans="12:12" x14ac:dyDescent="0.25">
      <c r="L485" s="16"/>
    </row>
    <row r="486" spans="12:12" x14ac:dyDescent="0.25">
      <c r="L486" s="16"/>
    </row>
    <row r="487" spans="12:12" x14ac:dyDescent="0.25">
      <c r="L487" s="16"/>
    </row>
    <row r="488" spans="12:12" x14ac:dyDescent="0.25">
      <c r="L488" s="16"/>
    </row>
    <row r="489" spans="12:12" x14ac:dyDescent="0.25">
      <c r="L489" s="16"/>
    </row>
    <row r="490" spans="12:12" x14ac:dyDescent="0.25">
      <c r="L490" s="16"/>
    </row>
    <row r="491" spans="12:12" x14ac:dyDescent="0.25">
      <c r="L491" s="16"/>
    </row>
    <row r="492" spans="12:12" x14ac:dyDescent="0.25">
      <c r="L492" s="16"/>
    </row>
    <row r="493" spans="12:12" x14ac:dyDescent="0.25">
      <c r="L493" s="16"/>
    </row>
    <row r="494" spans="12:12" x14ac:dyDescent="0.25">
      <c r="L494" s="16"/>
    </row>
    <row r="495" spans="12:12" x14ac:dyDescent="0.25">
      <c r="L495" s="16"/>
    </row>
    <row r="496" spans="12:12" x14ac:dyDescent="0.25">
      <c r="L496" s="16"/>
    </row>
    <row r="497" spans="12:12" x14ac:dyDescent="0.25">
      <c r="L497" s="16"/>
    </row>
    <row r="498" spans="12:12" x14ac:dyDescent="0.25">
      <c r="L498" s="16"/>
    </row>
    <row r="499" spans="12:12" x14ac:dyDescent="0.25">
      <c r="L499" s="16"/>
    </row>
    <row r="500" spans="12:12" x14ac:dyDescent="0.25">
      <c r="L500" s="16"/>
    </row>
    <row r="501" spans="12:12" x14ac:dyDescent="0.25">
      <c r="L501" s="16"/>
    </row>
    <row r="502" spans="12:12" x14ac:dyDescent="0.25">
      <c r="L502" s="16"/>
    </row>
    <row r="503" spans="12:12" x14ac:dyDescent="0.25">
      <c r="L503" s="16"/>
    </row>
    <row r="504" spans="12:12" x14ac:dyDescent="0.25">
      <c r="L504" s="16"/>
    </row>
    <row r="505" spans="12:12" x14ac:dyDescent="0.25">
      <c r="L505" s="16"/>
    </row>
    <row r="506" spans="12:12" x14ac:dyDescent="0.25">
      <c r="L506" s="16"/>
    </row>
    <row r="507" spans="12:12" x14ac:dyDescent="0.25">
      <c r="L507" s="16"/>
    </row>
    <row r="508" spans="12:12" x14ac:dyDescent="0.25">
      <c r="L508" s="16"/>
    </row>
    <row r="509" spans="12:12" x14ac:dyDescent="0.25">
      <c r="L509" s="16"/>
    </row>
    <row r="510" spans="12:12" x14ac:dyDescent="0.25">
      <c r="L510" s="16"/>
    </row>
    <row r="511" spans="12:12" x14ac:dyDescent="0.25">
      <c r="L511" s="16"/>
    </row>
    <row r="512" spans="12:12" x14ac:dyDescent="0.25">
      <c r="L512" s="16"/>
    </row>
    <row r="513" spans="12:12" x14ac:dyDescent="0.25">
      <c r="L513" s="16"/>
    </row>
    <row r="514" spans="12:12" x14ac:dyDescent="0.25">
      <c r="L514" s="16"/>
    </row>
    <row r="515" spans="12:12" x14ac:dyDescent="0.25">
      <c r="L515" s="16"/>
    </row>
    <row r="516" spans="12:12" x14ac:dyDescent="0.25">
      <c r="L516" s="16"/>
    </row>
    <row r="517" spans="12:12" x14ac:dyDescent="0.25">
      <c r="L517" s="16"/>
    </row>
    <row r="518" spans="12:12" x14ac:dyDescent="0.25">
      <c r="L518" s="16"/>
    </row>
    <row r="519" spans="12:12" x14ac:dyDescent="0.25">
      <c r="L519" s="16"/>
    </row>
    <row r="520" spans="12:12" x14ac:dyDescent="0.25">
      <c r="L520" s="16"/>
    </row>
    <row r="521" spans="12:12" x14ac:dyDescent="0.25">
      <c r="L521" s="16"/>
    </row>
    <row r="522" spans="12:12" x14ac:dyDescent="0.25">
      <c r="L522" s="16"/>
    </row>
    <row r="523" spans="12:12" x14ac:dyDescent="0.25">
      <c r="L523" s="16"/>
    </row>
    <row r="524" spans="12:12" x14ac:dyDescent="0.25">
      <c r="L524" s="16"/>
    </row>
    <row r="525" spans="12:12" x14ac:dyDescent="0.25">
      <c r="L525" s="16"/>
    </row>
    <row r="526" spans="12:12" x14ac:dyDescent="0.25">
      <c r="L526" s="16"/>
    </row>
    <row r="527" spans="12:12" x14ac:dyDescent="0.25">
      <c r="L527" s="16"/>
    </row>
    <row r="528" spans="12:12" x14ac:dyDescent="0.25">
      <c r="L528" s="16"/>
    </row>
    <row r="529" spans="12:12" x14ac:dyDescent="0.25">
      <c r="L529" s="16"/>
    </row>
    <row r="530" spans="12:12" x14ac:dyDescent="0.25">
      <c r="L530" s="16"/>
    </row>
    <row r="531" spans="12:12" x14ac:dyDescent="0.25">
      <c r="L531" s="16"/>
    </row>
    <row r="532" spans="12:12" x14ac:dyDescent="0.25">
      <c r="L532" s="16"/>
    </row>
    <row r="533" spans="12:12" x14ac:dyDescent="0.25">
      <c r="L533" s="16"/>
    </row>
    <row r="534" spans="12:12" x14ac:dyDescent="0.25">
      <c r="L534" s="16"/>
    </row>
    <row r="535" spans="12:12" x14ac:dyDescent="0.25">
      <c r="L535" s="16"/>
    </row>
    <row r="536" spans="12:12" x14ac:dyDescent="0.25">
      <c r="L536" s="16"/>
    </row>
    <row r="537" spans="12:12" x14ac:dyDescent="0.25">
      <c r="L537" s="16"/>
    </row>
    <row r="538" spans="12:12" x14ac:dyDescent="0.25">
      <c r="L538" s="16"/>
    </row>
    <row r="539" spans="12:12" x14ac:dyDescent="0.25">
      <c r="L539" s="16"/>
    </row>
    <row r="540" spans="12:12" x14ac:dyDescent="0.25">
      <c r="L540" s="16"/>
    </row>
    <row r="541" spans="12:12" x14ac:dyDescent="0.25">
      <c r="L541" s="16"/>
    </row>
    <row r="542" spans="12:12" x14ac:dyDescent="0.25">
      <c r="L542" s="16"/>
    </row>
    <row r="543" spans="12:12" x14ac:dyDescent="0.25">
      <c r="L543" s="16"/>
    </row>
    <row r="544" spans="12:12" x14ac:dyDescent="0.25">
      <c r="L544" s="16"/>
    </row>
    <row r="545" spans="12:12" x14ac:dyDescent="0.25">
      <c r="L545" s="16"/>
    </row>
    <row r="546" spans="12:12" x14ac:dyDescent="0.25">
      <c r="L546" s="16"/>
    </row>
    <row r="547" spans="12:12" x14ac:dyDescent="0.25">
      <c r="L547" s="16"/>
    </row>
    <row r="548" spans="12:12" x14ac:dyDescent="0.25">
      <c r="L548" s="16"/>
    </row>
    <row r="549" spans="12:12" x14ac:dyDescent="0.25">
      <c r="L549" s="16"/>
    </row>
    <row r="550" spans="12:12" x14ac:dyDescent="0.25">
      <c r="L550" s="16"/>
    </row>
    <row r="551" spans="12:12" x14ac:dyDescent="0.25">
      <c r="L551" s="16"/>
    </row>
    <row r="552" spans="12:12" x14ac:dyDescent="0.25">
      <c r="L552" s="16"/>
    </row>
    <row r="553" spans="12:12" x14ac:dyDescent="0.25">
      <c r="L553" s="16"/>
    </row>
    <row r="554" spans="12:12" x14ac:dyDescent="0.25">
      <c r="L554" s="16"/>
    </row>
    <row r="555" spans="12:12" x14ac:dyDescent="0.25">
      <c r="L555" s="16"/>
    </row>
    <row r="556" spans="12:12" x14ac:dyDescent="0.25">
      <c r="L556" s="16"/>
    </row>
    <row r="557" spans="12:12" x14ac:dyDescent="0.25">
      <c r="L557" s="16"/>
    </row>
    <row r="558" spans="12:12" x14ac:dyDescent="0.25">
      <c r="L558" s="16"/>
    </row>
    <row r="559" spans="12:12" x14ac:dyDescent="0.25">
      <c r="L559" s="16"/>
    </row>
    <row r="560" spans="12:12" x14ac:dyDescent="0.25">
      <c r="L560" s="16"/>
    </row>
    <row r="561" spans="12:12" x14ac:dyDescent="0.25">
      <c r="L561" s="16"/>
    </row>
    <row r="562" spans="12:12" x14ac:dyDescent="0.25">
      <c r="L562" s="16"/>
    </row>
    <row r="563" spans="12:12" x14ac:dyDescent="0.25">
      <c r="L563" s="16"/>
    </row>
    <row r="564" spans="12:12" x14ac:dyDescent="0.25">
      <c r="L564" s="16"/>
    </row>
    <row r="565" spans="12:12" x14ac:dyDescent="0.25">
      <c r="L565" s="16"/>
    </row>
    <row r="566" spans="12:12" x14ac:dyDescent="0.25">
      <c r="L566" s="16"/>
    </row>
    <row r="567" spans="12:12" x14ac:dyDescent="0.25">
      <c r="L567" s="16"/>
    </row>
    <row r="568" spans="12:12" x14ac:dyDescent="0.25">
      <c r="L568" s="16"/>
    </row>
    <row r="569" spans="12:12" x14ac:dyDescent="0.25">
      <c r="L569" s="16"/>
    </row>
    <row r="570" spans="12:12" x14ac:dyDescent="0.25">
      <c r="L570" s="16"/>
    </row>
    <row r="571" spans="12:12" x14ac:dyDescent="0.25">
      <c r="L571" s="16"/>
    </row>
    <row r="572" spans="12:12" x14ac:dyDescent="0.25">
      <c r="L572" s="16"/>
    </row>
    <row r="573" spans="12:12" x14ac:dyDescent="0.25">
      <c r="L573" s="16"/>
    </row>
    <row r="574" spans="12:12" x14ac:dyDescent="0.25">
      <c r="L574" s="16"/>
    </row>
    <row r="575" spans="12:12" x14ac:dyDescent="0.25">
      <c r="L575" s="16"/>
    </row>
    <row r="576" spans="12:12" x14ac:dyDescent="0.25">
      <c r="L576" s="16"/>
    </row>
    <row r="577" spans="12:12" x14ac:dyDescent="0.25">
      <c r="L577" s="16"/>
    </row>
    <row r="578" spans="12:12" x14ac:dyDescent="0.25">
      <c r="L578" s="16"/>
    </row>
    <row r="579" spans="12:12" x14ac:dyDescent="0.25">
      <c r="L579" s="16"/>
    </row>
    <row r="580" spans="12:12" x14ac:dyDescent="0.25">
      <c r="L580" s="16"/>
    </row>
    <row r="581" spans="12:12" x14ac:dyDescent="0.25">
      <c r="L581" s="16"/>
    </row>
    <row r="582" spans="12:12" x14ac:dyDescent="0.25">
      <c r="L582" s="16"/>
    </row>
    <row r="583" spans="12:12" x14ac:dyDescent="0.25">
      <c r="L583" s="16"/>
    </row>
    <row r="584" spans="12:12" x14ac:dyDescent="0.25">
      <c r="L584" s="16"/>
    </row>
    <row r="585" spans="12:12" x14ac:dyDescent="0.25">
      <c r="L585" s="16"/>
    </row>
    <row r="586" spans="12:12" x14ac:dyDescent="0.25">
      <c r="L586" s="16"/>
    </row>
    <row r="587" spans="12:12" x14ac:dyDescent="0.25">
      <c r="L587" s="16"/>
    </row>
    <row r="588" spans="12:12" x14ac:dyDescent="0.25">
      <c r="L588" s="16"/>
    </row>
    <row r="589" spans="12:12" x14ac:dyDescent="0.25">
      <c r="L589" s="16"/>
    </row>
    <row r="590" spans="12:12" x14ac:dyDescent="0.25">
      <c r="L590" s="16"/>
    </row>
    <row r="591" spans="12:12" x14ac:dyDescent="0.25">
      <c r="L591" s="16"/>
    </row>
    <row r="592" spans="12:12" x14ac:dyDescent="0.25">
      <c r="L592" s="16"/>
    </row>
    <row r="593" spans="12:12" x14ac:dyDescent="0.25">
      <c r="L593" s="16"/>
    </row>
    <row r="594" spans="12:12" x14ac:dyDescent="0.25">
      <c r="L594" s="16"/>
    </row>
    <row r="595" spans="12:12" x14ac:dyDescent="0.25">
      <c r="L595" s="16"/>
    </row>
    <row r="596" spans="12:12" x14ac:dyDescent="0.25">
      <c r="L596" s="16"/>
    </row>
    <row r="597" spans="12:12" x14ac:dyDescent="0.25">
      <c r="L597" s="16"/>
    </row>
    <row r="598" spans="12:12" x14ac:dyDescent="0.25">
      <c r="L598" s="16"/>
    </row>
    <row r="599" spans="12:12" x14ac:dyDescent="0.25">
      <c r="L599" s="16"/>
    </row>
    <row r="600" spans="12:12" x14ac:dyDescent="0.25">
      <c r="L600" s="16"/>
    </row>
    <row r="601" spans="12:12" x14ac:dyDescent="0.25">
      <c r="L601" s="16"/>
    </row>
    <row r="602" spans="12:12" x14ac:dyDescent="0.25">
      <c r="L602" s="16"/>
    </row>
    <row r="603" spans="12:12" x14ac:dyDescent="0.25">
      <c r="L603" s="16"/>
    </row>
    <row r="604" spans="12:12" x14ac:dyDescent="0.25">
      <c r="L604" s="16"/>
    </row>
    <row r="605" spans="12:12" x14ac:dyDescent="0.25">
      <c r="L605" s="16"/>
    </row>
    <row r="606" spans="12:12" x14ac:dyDescent="0.25">
      <c r="L606" s="16"/>
    </row>
    <row r="607" spans="12:12" x14ac:dyDescent="0.25">
      <c r="L607" s="16"/>
    </row>
    <row r="608" spans="12:12" x14ac:dyDescent="0.25">
      <c r="L608" s="16"/>
    </row>
    <row r="609" spans="12:12" x14ac:dyDescent="0.25">
      <c r="L609" s="16"/>
    </row>
    <row r="610" spans="12:12" x14ac:dyDescent="0.25">
      <c r="L610" s="16"/>
    </row>
    <row r="611" spans="12:12" x14ac:dyDescent="0.25">
      <c r="L611" s="16"/>
    </row>
    <row r="612" spans="12:12" x14ac:dyDescent="0.25">
      <c r="L612" s="16"/>
    </row>
    <row r="613" spans="12:12" x14ac:dyDescent="0.25">
      <c r="L613" s="16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5" x14ac:dyDescent="0.25"/>
  <cols>
    <col min="1" max="1" width="8.7265625" style="11" customWidth="1"/>
    <col min="2" max="4" width="12.7265625" style="11" customWidth="1"/>
    <col min="5" max="7" width="10.81640625" style="12"/>
    <col min="8" max="11" width="10.81640625" style="11"/>
    <col min="12" max="256" width="10.81640625" style="12"/>
    <col min="257" max="257" width="8.7265625" style="12" customWidth="1"/>
    <col min="258" max="260" width="12.7265625" style="12" customWidth="1"/>
    <col min="261" max="512" width="10.81640625" style="12"/>
    <col min="513" max="513" width="8.7265625" style="12" customWidth="1"/>
    <col min="514" max="516" width="12.7265625" style="12" customWidth="1"/>
    <col min="517" max="768" width="10.81640625" style="12"/>
    <col min="769" max="769" width="8.7265625" style="12" customWidth="1"/>
    <col min="770" max="772" width="12.7265625" style="12" customWidth="1"/>
    <col min="773" max="1024" width="10.81640625" style="12"/>
    <col min="1025" max="1025" width="8.7265625" style="12" customWidth="1"/>
    <col min="1026" max="1028" width="12.7265625" style="12" customWidth="1"/>
    <col min="1029" max="1280" width="10.81640625" style="12"/>
    <col min="1281" max="1281" width="8.7265625" style="12" customWidth="1"/>
    <col min="1282" max="1284" width="12.7265625" style="12" customWidth="1"/>
    <col min="1285" max="1536" width="10.81640625" style="12"/>
    <col min="1537" max="1537" width="8.7265625" style="12" customWidth="1"/>
    <col min="1538" max="1540" width="12.7265625" style="12" customWidth="1"/>
    <col min="1541" max="1792" width="10.81640625" style="12"/>
    <col min="1793" max="1793" width="8.7265625" style="12" customWidth="1"/>
    <col min="1794" max="1796" width="12.7265625" style="12" customWidth="1"/>
    <col min="1797" max="2048" width="10.81640625" style="12"/>
    <col min="2049" max="2049" width="8.7265625" style="12" customWidth="1"/>
    <col min="2050" max="2052" width="12.7265625" style="12" customWidth="1"/>
    <col min="2053" max="2304" width="10.81640625" style="12"/>
    <col min="2305" max="2305" width="8.7265625" style="12" customWidth="1"/>
    <col min="2306" max="2308" width="12.7265625" style="12" customWidth="1"/>
    <col min="2309" max="2560" width="10.81640625" style="12"/>
    <col min="2561" max="2561" width="8.7265625" style="12" customWidth="1"/>
    <col min="2562" max="2564" width="12.7265625" style="12" customWidth="1"/>
    <col min="2565" max="2816" width="10.81640625" style="12"/>
    <col min="2817" max="2817" width="8.7265625" style="12" customWidth="1"/>
    <col min="2818" max="2820" width="12.7265625" style="12" customWidth="1"/>
    <col min="2821" max="3072" width="10.81640625" style="12"/>
    <col min="3073" max="3073" width="8.7265625" style="12" customWidth="1"/>
    <col min="3074" max="3076" width="12.7265625" style="12" customWidth="1"/>
    <col min="3077" max="3328" width="10.81640625" style="12"/>
    <col min="3329" max="3329" width="8.7265625" style="12" customWidth="1"/>
    <col min="3330" max="3332" width="12.7265625" style="12" customWidth="1"/>
    <col min="3333" max="3584" width="10.81640625" style="12"/>
    <col min="3585" max="3585" width="8.7265625" style="12" customWidth="1"/>
    <col min="3586" max="3588" width="12.7265625" style="12" customWidth="1"/>
    <col min="3589" max="3840" width="10.81640625" style="12"/>
    <col min="3841" max="3841" width="8.7265625" style="12" customWidth="1"/>
    <col min="3842" max="3844" width="12.7265625" style="12" customWidth="1"/>
    <col min="3845" max="4096" width="10.81640625" style="12"/>
    <col min="4097" max="4097" width="8.7265625" style="12" customWidth="1"/>
    <col min="4098" max="4100" width="12.7265625" style="12" customWidth="1"/>
    <col min="4101" max="4352" width="10.81640625" style="12"/>
    <col min="4353" max="4353" width="8.7265625" style="12" customWidth="1"/>
    <col min="4354" max="4356" width="12.7265625" style="12" customWidth="1"/>
    <col min="4357" max="4608" width="10.81640625" style="12"/>
    <col min="4609" max="4609" width="8.7265625" style="12" customWidth="1"/>
    <col min="4610" max="4612" width="12.7265625" style="12" customWidth="1"/>
    <col min="4613" max="4864" width="10.81640625" style="12"/>
    <col min="4865" max="4865" width="8.7265625" style="12" customWidth="1"/>
    <col min="4866" max="4868" width="12.7265625" style="12" customWidth="1"/>
    <col min="4869" max="5120" width="10.81640625" style="12"/>
    <col min="5121" max="5121" width="8.7265625" style="12" customWidth="1"/>
    <col min="5122" max="5124" width="12.7265625" style="12" customWidth="1"/>
    <col min="5125" max="5376" width="10.81640625" style="12"/>
    <col min="5377" max="5377" width="8.7265625" style="12" customWidth="1"/>
    <col min="5378" max="5380" width="12.7265625" style="12" customWidth="1"/>
    <col min="5381" max="5632" width="10.81640625" style="12"/>
    <col min="5633" max="5633" width="8.7265625" style="12" customWidth="1"/>
    <col min="5634" max="5636" width="12.7265625" style="12" customWidth="1"/>
    <col min="5637" max="5888" width="10.81640625" style="12"/>
    <col min="5889" max="5889" width="8.7265625" style="12" customWidth="1"/>
    <col min="5890" max="5892" width="12.7265625" style="12" customWidth="1"/>
    <col min="5893" max="6144" width="10.81640625" style="12"/>
    <col min="6145" max="6145" width="8.7265625" style="12" customWidth="1"/>
    <col min="6146" max="6148" width="12.7265625" style="12" customWidth="1"/>
    <col min="6149" max="6400" width="10.81640625" style="12"/>
    <col min="6401" max="6401" width="8.7265625" style="12" customWidth="1"/>
    <col min="6402" max="6404" width="12.7265625" style="12" customWidth="1"/>
    <col min="6405" max="6656" width="10.81640625" style="12"/>
    <col min="6657" max="6657" width="8.7265625" style="12" customWidth="1"/>
    <col min="6658" max="6660" width="12.7265625" style="12" customWidth="1"/>
    <col min="6661" max="6912" width="10.81640625" style="12"/>
    <col min="6913" max="6913" width="8.7265625" style="12" customWidth="1"/>
    <col min="6914" max="6916" width="12.7265625" style="12" customWidth="1"/>
    <col min="6917" max="7168" width="10.81640625" style="12"/>
    <col min="7169" max="7169" width="8.7265625" style="12" customWidth="1"/>
    <col min="7170" max="7172" width="12.7265625" style="12" customWidth="1"/>
    <col min="7173" max="7424" width="10.81640625" style="12"/>
    <col min="7425" max="7425" width="8.7265625" style="12" customWidth="1"/>
    <col min="7426" max="7428" width="12.7265625" style="12" customWidth="1"/>
    <col min="7429" max="7680" width="10.81640625" style="12"/>
    <col min="7681" max="7681" width="8.7265625" style="12" customWidth="1"/>
    <col min="7682" max="7684" width="12.7265625" style="12" customWidth="1"/>
    <col min="7685" max="7936" width="10.81640625" style="12"/>
    <col min="7937" max="7937" width="8.7265625" style="12" customWidth="1"/>
    <col min="7938" max="7940" width="12.7265625" style="12" customWidth="1"/>
    <col min="7941" max="8192" width="10.81640625" style="12"/>
    <col min="8193" max="8193" width="8.7265625" style="12" customWidth="1"/>
    <col min="8194" max="8196" width="12.7265625" style="12" customWidth="1"/>
    <col min="8197" max="8448" width="10.81640625" style="12"/>
    <col min="8449" max="8449" width="8.7265625" style="12" customWidth="1"/>
    <col min="8450" max="8452" width="12.7265625" style="12" customWidth="1"/>
    <col min="8453" max="8704" width="10.81640625" style="12"/>
    <col min="8705" max="8705" width="8.7265625" style="12" customWidth="1"/>
    <col min="8706" max="8708" width="12.7265625" style="12" customWidth="1"/>
    <col min="8709" max="8960" width="10.81640625" style="12"/>
    <col min="8961" max="8961" width="8.7265625" style="12" customWidth="1"/>
    <col min="8962" max="8964" width="12.7265625" style="12" customWidth="1"/>
    <col min="8965" max="9216" width="10.81640625" style="12"/>
    <col min="9217" max="9217" width="8.7265625" style="12" customWidth="1"/>
    <col min="9218" max="9220" width="12.7265625" style="12" customWidth="1"/>
    <col min="9221" max="9472" width="10.81640625" style="12"/>
    <col min="9473" max="9473" width="8.7265625" style="12" customWidth="1"/>
    <col min="9474" max="9476" width="12.7265625" style="12" customWidth="1"/>
    <col min="9477" max="9728" width="10.81640625" style="12"/>
    <col min="9729" max="9729" width="8.7265625" style="12" customWidth="1"/>
    <col min="9730" max="9732" width="12.7265625" style="12" customWidth="1"/>
    <col min="9733" max="9984" width="10.81640625" style="12"/>
    <col min="9985" max="9985" width="8.7265625" style="12" customWidth="1"/>
    <col min="9986" max="9988" width="12.7265625" style="12" customWidth="1"/>
    <col min="9989" max="10240" width="10.81640625" style="12"/>
    <col min="10241" max="10241" width="8.7265625" style="12" customWidth="1"/>
    <col min="10242" max="10244" width="12.7265625" style="12" customWidth="1"/>
    <col min="10245" max="10496" width="10.81640625" style="12"/>
    <col min="10497" max="10497" width="8.7265625" style="12" customWidth="1"/>
    <col min="10498" max="10500" width="12.7265625" style="12" customWidth="1"/>
    <col min="10501" max="10752" width="10.81640625" style="12"/>
    <col min="10753" max="10753" width="8.7265625" style="12" customWidth="1"/>
    <col min="10754" max="10756" width="12.7265625" style="12" customWidth="1"/>
    <col min="10757" max="11008" width="10.81640625" style="12"/>
    <col min="11009" max="11009" width="8.7265625" style="12" customWidth="1"/>
    <col min="11010" max="11012" width="12.7265625" style="12" customWidth="1"/>
    <col min="11013" max="11264" width="10.81640625" style="12"/>
    <col min="11265" max="11265" width="8.7265625" style="12" customWidth="1"/>
    <col min="11266" max="11268" width="12.7265625" style="12" customWidth="1"/>
    <col min="11269" max="11520" width="10.81640625" style="12"/>
    <col min="11521" max="11521" width="8.7265625" style="12" customWidth="1"/>
    <col min="11522" max="11524" width="12.7265625" style="12" customWidth="1"/>
    <col min="11525" max="11776" width="10.81640625" style="12"/>
    <col min="11777" max="11777" width="8.7265625" style="12" customWidth="1"/>
    <col min="11778" max="11780" width="12.7265625" style="12" customWidth="1"/>
    <col min="11781" max="12032" width="10.81640625" style="12"/>
    <col min="12033" max="12033" width="8.7265625" style="12" customWidth="1"/>
    <col min="12034" max="12036" width="12.7265625" style="12" customWidth="1"/>
    <col min="12037" max="12288" width="10.81640625" style="12"/>
    <col min="12289" max="12289" width="8.7265625" style="12" customWidth="1"/>
    <col min="12290" max="12292" width="12.7265625" style="12" customWidth="1"/>
    <col min="12293" max="12544" width="10.81640625" style="12"/>
    <col min="12545" max="12545" width="8.7265625" style="12" customWidth="1"/>
    <col min="12546" max="12548" width="12.7265625" style="12" customWidth="1"/>
    <col min="12549" max="12800" width="10.81640625" style="12"/>
    <col min="12801" max="12801" width="8.7265625" style="12" customWidth="1"/>
    <col min="12802" max="12804" width="12.7265625" style="12" customWidth="1"/>
    <col min="12805" max="13056" width="10.81640625" style="12"/>
    <col min="13057" max="13057" width="8.7265625" style="12" customWidth="1"/>
    <col min="13058" max="13060" width="12.7265625" style="12" customWidth="1"/>
    <col min="13061" max="13312" width="10.81640625" style="12"/>
    <col min="13313" max="13313" width="8.7265625" style="12" customWidth="1"/>
    <col min="13314" max="13316" width="12.7265625" style="12" customWidth="1"/>
    <col min="13317" max="13568" width="10.81640625" style="12"/>
    <col min="13569" max="13569" width="8.7265625" style="12" customWidth="1"/>
    <col min="13570" max="13572" width="12.7265625" style="12" customWidth="1"/>
    <col min="13573" max="13824" width="10.81640625" style="12"/>
    <col min="13825" max="13825" width="8.7265625" style="12" customWidth="1"/>
    <col min="13826" max="13828" width="12.7265625" style="12" customWidth="1"/>
    <col min="13829" max="14080" width="10.81640625" style="12"/>
    <col min="14081" max="14081" width="8.7265625" style="12" customWidth="1"/>
    <col min="14082" max="14084" width="12.7265625" style="12" customWidth="1"/>
    <col min="14085" max="14336" width="10.81640625" style="12"/>
    <col min="14337" max="14337" width="8.7265625" style="12" customWidth="1"/>
    <col min="14338" max="14340" width="12.7265625" style="12" customWidth="1"/>
    <col min="14341" max="14592" width="10.81640625" style="12"/>
    <col min="14593" max="14593" width="8.7265625" style="12" customWidth="1"/>
    <col min="14594" max="14596" width="12.7265625" style="12" customWidth="1"/>
    <col min="14597" max="14848" width="10.81640625" style="12"/>
    <col min="14849" max="14849" width="8.7265625" style="12" customWidth="1"/>
    <col min="14850" max="14852" width="12.7265625" style="12" customWidth="1"/>
    <col min="14853" max="15104" width="10.81640625" style="12"/>
    <col min="15105" max="15105" width="8.7265625" style="12" customWidth="1"/>
    <col min="15106" max="15108" width="12.7265625" style="12" customWidth="1"/>
    <col min="15109" max="15360" width="10.81640625" style="12"/>
    <col min="15361" max="15361" width="8.7265625" style="12" customWidth="1"/>
    <col min="15362" max="15364" width="12.7265625" style="12" customWidth="1"/>
    <col min="15365" max="15616" width="10.81640625" style="12"/>
    <col min="15617" max="15617" width="8.7265625" style="12" customWidth="1"/>
    <col min="15618" max="15620" width="12.7265625" style="12" customWidth="1"/>
    <col min="15621" max="15872" width="10.81640625" style="12"/>
    <col min="15873" max="15873" width="8.7265625" style="12" customWidth="1"/>
    <col min="15874" max="15876" width="12.7265625" style="12" customWidth="1"/>
    <col min="15877" max="16128" width="10.81640625" style="12"/>
    <col min="16129" max="16129" width="8.7265625" style="12" customWidth="1"/>
    <col min="16130" max="16132" width="12.7265625" style="12" customWidth="1"/>
    <col min="16133" max="16384" width="10.81640625" style="12"/>
  </cols>
  <sheetData>
    <row r="2" spans="1:13" ht="13" x14ac:dyDescent="0.3">
      <c r="G2" s="3"/>
      <c r="H2" s="13"/>
      <c r="I2" s="13"/>
      <c r="J2" s="13"/>
      <c r="K2" s="13"/>
      <c r="L2" s="14"/>
      <c r="M2" s="14"/>
    </row>
    <row r="4" spans="1:13" s="5" customFormat="1" ht="15.5" x14ac:dyDescent="0.35">
      <c r="A4" s="9" t="s">
        <v>316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5">
      <c r="A5" s="15"/>
    </row>
    <row r="6" spans="1:13" s="41" customFormat="1" ht="100" x14ac:dyDescent="0.25">
      <c r="A6" s="61" t="s">
        <v>0</v>
      </c>
      <c r="B6" s="62" t="s">
        <v>301</v>
      </c>
      <c r="C6" s="64" t="s">
        <v>302</v>
      </c>
      <c r="D6" s="64"/>
      <c r="E6" s="63" t="s">
        <v>303</v>
      </c>
      <c r="F6" s="63" t="s">
        <v>304</v>
      </c>
      <c r="G6" s="63" t="s">
        <v>305</v>
      </c>
      <c r="H6" s="62" t="s">
        <v>306</v>
      </c>
      <c r="I6" s="62" t="s">
        <v>307</v>
      </c>
      <c r="J6" s="62" t="s">
        <v>308</v>
      </c>
      <c r="K6" s="62" t="s">
        <v>309</v>
      </c>
      <c r="L6" s="63" t="s">
        <v>310</v>
      </c>
    </row>
    <row r="7" spans="1:13" s="41" customFormat="1" x14ac:dyDescent="0.25">
      <c r="A7" s="42"/>
      <c r="B7" s="43"/>
      <c r="C7" s="45">
        <v>44197</v>
      </c>
      <c r="D7" s="45">
        <v>44562</v>
      </c>
      <c r="E7" s="46"/>
      <c r="F7" s="46"/>
      <c r="G7" s="46"/>
      <c r="H7" s="47"/>
      <c r="I7" s="47"/>
      <c r="J7" s="47"/>
      <c r="K7" s="47"/>
      <c r="L7" s="46"/>
    </row>
    <row r="8" spans="1:13" x14ac:dyDescent="0.25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7"/>
    </row>
    <row r="9" spans="1:13" x14ac:dyDescent="0.25">
      <c r="A9" s="18">
        <v>0</v>
      </c>
      <c r="B9" s="10">
        <v>3</v>
      </c>
      <c r="C9" s="10">
        <v>1516</v>
      </c>
      <c r="D9" s="10">
        <v>1490</v>
      </c>
      <c r="E9" s="59">
        <v>6.7799999999999999E-2</v>
      </c>
      <c r="F9" s="20">
        <f>B9/((C9+D9)/2)</f>
        <v>1.996007984031936E-3</v>
      </c>
      <c r="G9" s="20">
        <f t="shared" ref="G9:G72" si="0">F9/((1+(1-E9)*F9))</f>
        <v>1.9923009522003167E-3</v>
      </c>
      <c r="H9" s="15">
        <v>100000</v>
      </c>
      <c r="I9" s="15">
        <f>H9*G9</f>
        <v>199.23009522003167</v>
      </c>
      <c r="J9" s="15">
        <f t="shared" ref="J9:J72" si="1">H10+I9*E9</f>
        <v>99814.277705235887</v>
      </c>
      <c r="K9" s="15">
        <f t="shared" ref="K9:K72" si="2">K10+J9</f>
        <v>8457281.9304187018</v>
      </c>
      <c r="L9" s="21">
        <f>K9/H9</f>
        <v>84.572819304187021</v>
      </c>
    </row>
    <row r="10" spans="1:13" x14ac:dyDescent="0.25">
      <c r="A10" s="18">
        <v>1</v>
      </c>
      <c r="B10" s="10">
        <v>0</v>
      </c>
      <c r="C10" s="10">
        <v>1796</v>
      </c>
      <c r="D10" s="10">
        <v>1567</v>
      </c>
      <c r="E10" s="59">
        <v>0</v>
      </c>
      <c r="F10" s="20">
        <f t="shared" ref="F10:F73" si="3">B10/((C10+D10)/2)</f>
        <v>0</v>
      </c>
      <c r="G10" s="20">
        <f t="shared" si="0"/>
        <v>0</v>
      </c>
      <c r="H10" s="15">
        <f>H9-I9</f>
        <v>99800.769904779969</v>
      </c>
      <c r="I10" s="15">
        <f t="shared" ref="I10:I73" si="4">H10*G10</f>
        <v>0</v>
      </c>
      <c r="J10" s="15">
        <f t="shared" si="1"/>
        <v>99800.769904779969</v>
      </c>
      <c r="K10" s="15">
        <f t="shared" si="2"/>
        <v>8357467.6527134655</v>
      </c>
      <c r="L10" s="22">
        <f t="shared" ref="L10:L73" si="5">K10/H10</f>
        <v>83.741514826862911</v>
      </c>
    </row>
    <row r="11" spans="1:13" x14ac:dyDescent="0.25">
      <c r="A11" s="18">
        <v>2</v>
      </c>
      <c r="B11" s="58">
        <v>0</v>
      </c>
      <c r="C11" s="10">
        <v>1841</v>
      </c>
      <c r="D11" s="10">
        <v>1758</v>
      </c>
      <c r="E11" s="59">
        <v>0</v>
      </c>
      <c r="F11" s="20">
        <f t="shared" si="3"/>
        <v>0</v>
      </c>
      <c r="G11" s="20">
        <f t="shared" si="0"/>
        <v>0</v>
      </c>
      <c r="H11" s="15">
        <f t="shared" ref="H11:H74" si="6">H10-I10</f>
        <v>99800.769904779969</v>
      </c>
      <c r="I11" s="15">
        <f t="shared" si="4"/>
        <v>0</v>
      </c>
      <c r="J11" s="15">
        <f t="shared" si="1"/>
        <v>99800.769904779969</v>
      </c>
      <c r="K11" s="15">
        <f t="shared" si="2"/>
        <v>8257666.8828086853</v>
      </c>
      <c r="L11" s="22">
        <f t="shared" si="5"/>
        <v>82.741514826862911</v>
      </c>
    </row>
    <row r="12" spans="1:13" x14ac:dyDescent="0.25">
      <c r="A12" s="18">
        <v>3</v>
      </c>
      <c r="B12" s="58">
        <v>0</v>
      </c>
      <c r="C12" s="10">
        <v>1983</v>
      </c>
      <c r="D12" s="10">
        <v>1862</v>
      </c>
      <c r="E12" s="59">
        <v>0</v>
      </c>
      <c r="F12" s="20">
        <f t="shared" si="3"/>
        <v>0</v>
      </c>
      <c r="G12" s="20">
        <f t="shared" si="0"/>
        <v>0</v>
      </c>
      <c r="H12" s="15">
        <f t="shared" si="6"/>
        <v>99800.769904779969</v>
      </c>
      <c r="I12" s="15">
        <f t="shared" si="4"/>
        <v>0</v>
      </c>
      <c r="J12" s="15">
        <f t="shared" si="1"/>
        <v>99800.769904779969</v>
      </c>
      <c r="K12" s="15">
        <f t="shared" si="2"/>
        <v>8157866.1129039051</v>
      </c>
      <c r="L12" s="22">
        <f t="shared" si="5"/>
        <v>81.741514826862911</v>
      </c>
    </row>
    <row r="13" spans="1:13" x14ac:dyDescent="0.25">
      <c r="A13" s="18">
        <v>4</v>
      </c>
      <c r="B13" s="58">
        <v>0</v>
      </c>
      <c r="C13" s="10">
        <v>2021</v>
      </c>
      <c r="D13" s="10">
        <v>1991</v>
      </c>
      <c r="E13" s="59">
        <v>0</v>
      </c>
      <c r="F13" s="20">
        <f t="shared" si="3"/>
        <v>0</v>
      </c>
      <c r="G13" s="20">
        <f t="shared" si="0"/>
        <v>0</v>
      </c>
      <c r="H13" s="15">
        <f t="shared" si="6"/>
        <v>99800.769904779969</v>
      </c>
      <c r="I13" s="15">
        <f t="shared" si="4"/>
        <v>0</v>
      </c>
      <c r="J13" s="15">
        <f t="shared" si="1"/>
        <v>99800.769904779969</v>
      </c>
      <c r="K13" s="15">
        <f t="shared" si="2"/>
        <v>8058065.3429991249</v>
      </c>
      <c r="L13" s="22">
        <f t="shared" si="5"/>
        <v>80.741514826862897</v>
      </c>
    </row>
    <row r="14" spans="1:13" x14ac:dyDescent="0.25">
      <c r="A14" s="18">
        <v>5</v>
      </c>
      <c r="B14" s="58">
        <v>1</v>
      </c>
      <c r="C14" s="10">
        <v>2033</v>
      </c>
      <c r="D14" s="10">
        <v>2006</v>
      </c>
      <c r="E14" s="59">
        <v>0</v>
      </c>
      <c r="F14" s="20">
        <f t="shared" si="3"/>
        <v>4.9517207229512257E-4</v>
      </c>
      <c r="G14" s="20">
        <f t="shared" si="0"/>
        <v>4.9492699826775548E-4</v>
      </c>
      <c r="H14" s="15">
        <f t="shared" si="6"/>
        <v>99800.769904779969</v>
      </c>
      <c r="I14" s="15">
        <f t="shared" si="4"/>
        <v>49.3940954737837</v>
      </c>
      <c r="J14" s="15">
        <f t="shared" si="1"/>
        <v>99751.375809306192</v>
      </c>
      <c r="K14" s="15">
        <f t="shared" si="2"/>
        <v>7958264.5730943447</v>
      </c>
      <c r="L14" s="22">
        <f t="shared" si="5"/>
        <v>79.741514826862897</v>
      </c>
    </row>
    <row r="15" spans="1:13" x14ac:dyDescent="0.25">
      <c r="A15" s="18">
        <v>6</v>
      </c>
      <c r="B15" s="58">
        <v>0</v>
      </c>
      <c r="C15" s="10">
        <v>2004</v>
      </c>
      <c r="D15" s="10">
        <v>2019</v>
      </c>
      <c r="E15" s="59">
        <v>0</v>
      </c>
      <c r="F15" s="20">
        <f t="shared" si="3"/>
        <v>0</v>
      </c>
      <c r="G15" s="20">
        <f t="shared" si="0"/>
        <v>0</v>
      </c>
      <c r="H15" s="15">
        <f t="shared" si="6"/>
        <v>99751.375809306192</v>
      </c>
      <c r="I15" s="15">
        <f t="shared" si="4"/>
        <v>0</v>
      </c>
      <c r="J15" s="15">
        <f t="shared" si="1"/>
        <v>99751.375809306192</v>
      </c>
      <c r="K15" s="15">
        <f t="shared" si="2"/>
        <v>7858513.1972850384</v>
      </c>
      <c r="L15" s="22">
        <f t="shared" si="5"/>
        <v>78.781000598007665</v>
      </c>
    </row>
    <row r="16" spans="1:13" x14ac:dyDescent="0.25">
      <c r="A16" s="18">
        <v>7</v>
      </c>
      <c r="B16" s="58">
        <v>0</v>
      </c>
      <c r="C16" s="10">
        <v>1893</v>
      </c>
      <c r="D16" s="10">
        <v>2002</v>
      </c>
      <c r="E16" s="59">
        <v>0</v>
      </c>
      <c r="F16" s="20">
        <f t="shared" si="3"/>
        <v>0</v>
      </c>
      <c r="G16" s="20">
        <f t="shared" si="0"/>
        <v>0</v>
      </c>
      <c r="H16" s="15">
        <f t="shared" si="6"/>
        <v>99751.375809306192</v>
      </c>
      <c r="I16" s="15">
        <f t="shared" si="4"/>
        <v>0</v>
      </c>
      <c r="J16" s="15">
        <f t="shared" si="1"/>
        <v>99751.375809306192</v>
      </c>
      <c r="K16" s="15">
        <f t="shared" si="2"/>
        <v>7758761.8214757321</v>
      </c>
      <c r="L16" s="22">
        <f t="shared" si="5"/>
        <v>77.781000598007665</v>
      </c>
    </row>
    <row r="17" spans="1:12" x14ac:dyDescent="0.25">
      <c r="A17" s="18">
        <v>8</v>
      </c>
      <c r="B17" s="58">
        <v>0</v>
      </c>
      <c r="C17" s="10">
        <v>2000</v>
      </c>
      <c r="D17" s="10">
        <v>1908</v>
      </c>
      <c r="E17" s="59">
        <v>0</v>
      </c>
      <c r="F17" s="20">
        <f t="shared" si="3"/>
        <v>0</v>
      </c>
      <c r="G17" s="20">
        <f t="shared" si="0"/>
        <v>0</v>
      </c>
      <c r="H17" s="15">
        <f t="shared" si="6"/>
        <v>99751.375809306192</v>
      </c>
      <c r="I17" s="15">
        <f t="shared" si="4"/>
        <v>0</v>
      </c>
      <c r="J17" s="15">
        <f t="shared" si="1"/>
        <v>99751.375809306192</v>
      </c>
      <c r="K17" s="15">
        <f t="shared" si="2"/>
        <v>7659010.4456664259</v>
      </c>
      <c r="L17" s="22">
        <f t="shared" si="5"/>
        <v>76.781000598007665</v>
      </c>
    </row>
    <row r="18" spans="1:12" x14ac:dyDescent="0.25">
      <c r="A18" s="18">
        <v>9</v>
      </c>
      <c r="B18" s="58">
        <v>0</v>
      </c>
      <c r="C18" s="10">
        <v>1940</v>
      </c>
      <c r="D18" s="10">
        <v>2003</v>
      </c>
      <c r="E18" s="59">
        <v>0</v>
      </c>
      <c r="F18" s="20">
        <f t="shared" si="3"/>
        <v>0</v>
      </c>
      <c r="G18" s="20">
        <f t="shared" si="0"/>
        <v>0</v>
      </c>
      <c r="H18" s="15">
        <f t="shared" si="6"/>
        <v>99751.375809306192</v>
      </c>
      <c r="I18" s="15">
        <f t="shared" si="4"/>
        <v>0</v>
      </c>
      <c r="J18" s="15">
        <f t="shared" si="1"/>
        <v>99751.375809306192</v>
      </c>
      <c r="K18" s="15">
        <f t="shared" si="2"/>
        <v>7559259.0698571196</v>
      </c>
      <c r="L18" s="22">
        <f t="shared" si="5"/>
        <v>75.781000598007665</v>
      </c>
    </row>
    <row r="19" spans="1:12" x14ac:dyDescent="0.25">
      <c r="A19" s="18">
        <v>10</v>
      </c>
      <c r="B19" s="58">
        <v>0</v>
      </c>
      <c r="C19" s="10">
        <v>1993</v>
      </c>
      <c r="D19" s="10">
        <v>1941</v>
      </c>
      <c r="E19" s="59">
        <v>0</v>
      </c>
      <c r="F19" s="20">
        <f t="shared" si="3"/>
        <v>0</v>
      </c>
      <c r="G19" s="20">
        <f t="shared" si="0"/>
        <v>0</v>
      </c>
      <c r="H19" s="15">
        <f t="shared" si="6"/>
        <v>99751.375809306192</v>
      </c>
      <c r="I19" s="15">
        <f t="shared" si="4"/>
        <v>0</v>
      </c>
      <c r="J19" s="15">
        <f t="shared" si="1"/>
        <v>99751.375809306192</v>
      </c>
      <c r="K19" s="15">
        <f t="shared" si="2"/>
        <v>7459507.6940478133</v>
      </c>
      <c r="L19" s="22">
        <f t="shared" si="5"/>
        <v>74.781000598007665</v>
      </c>
    </row>
    <row r="20" spans="1:12" x14ac:dyDescent="0.25">
      <c r="A20" s="18">
        <v>11</v>
      </c>
      <c r="B20" s="58">
        <v>0</v>
      </c>
      <c r="C20" s="10">
        <v>2013</v>
      </c>
      <c r="D20" s="10">
        <v>1976</v>
      </c>
      <c r="E20" s="59">
        <v>0</v>
      </c>
      <c r="F20" s="20">
        <f t="shared" si="3"/>
        <v>0</v>
      </c>
      <c r="G20" s="20">
        <f t="shared" si="0"/>
        <v>0</v>
      </c>
      <c r="H20" s="15">
        <f t="shared" si="6"/>
        <v>99751.375809306192</v>
      </c>
      <c r="I20" s="15">
        <f t="shared" si="4"/>
        <v>0</v>
      </c>
      <c r="J20" s="15">
        <f t="shared" si="1"/>
        <v>99751.375809306192</v>
      </c>
      <c r="K20" s="15">
        <f t="shared" si="2"/>
        <v>7359756.318238507</v>
      </c>
      <c r="L20" s="22">
        <f t="shared" si="5"/>
        <v>73.781000598007665</v>
      </c>
    </row>
    <row r="21" spans="1:12" x14ac:dyDescent="0.25">
      <c r="A21" s="18">
        <v>12</v>
      </c>
      <c r="B21" s="58">
        <v>0</v>
      </c>
      <c r="C21" s="10">
        <v>2040</v>
      </c>
      <c r="D21" s="10">
        <v>2029</v>
      </c>
      <c r="E21" s="59">
        <v>5.1900000000000002E-2</v>
      </c>
      <c r="F21" s="20">
        <f t="shared" si="3"/>
        <v>0</v>
      </c>
      <c r="G21" s="20">
        <f t="shared" si="0"/>
        <v>0</v>
      </c>
      <c r="H21" s="15">
        <f t="shared" si="6"/>
        <v>99751.375809306192</v>
      </c>
      <c r="I21" s="15">
        <f t="shared" si="4"/>
        <v>0</v>
      </c>
      <c r="J21" s="15">
        <f t="shared" si="1"/>
        <v>99751.375809306192</v>
      </c>
      <c r="K21" s="15">
        <f t="shared" si="2"/>
        <v>7260004.9424292007</v>
      </c>
      <c r="L21" s="22">
        <f t="shared" si="5"/>
        <v>72.781000598007665</v>
      </c>
    </row>
    <row r="22" spans="1:12" x14ac:dyDescent="0.25">
      <c r="A22" s="18">
        <v>13</v>
      </c>
      <c r="B22" s="58">
        <v>0</v>
      </c>
      <c r="C22" s="10">
        <v>1850</v>
      </c>
      <c r="D22" s="10">
        <v>2047</v>
      </c>
      <c r="E22" s="59">
        <v>0</v>
      </c>
      <c r="F22" s="20">
        <f t="shared" si="3"/>
        <v>0</v>
      </c>
      <c r="G22" s="20">
        <f t="shared" si="0"/>
        <v>0</v>
      </c>
      <c r="H22" s="15">
        <f t="shared" si="6"/>
        <v>99751.375809306192</v>
      </c>
      <c r="I22" s="15">
        <f t="shared" si="4"/>
        <v>0</v>
      </c>
      <c r="J22" s="15">
        <f t="shared" si="1"/>
        <v>99751.375809306192</v>
      </c>
      <c r="K22" s="15">
        <f t="shared" si="2"/>
        <v>7160253.5666198945</v>
      </c>
      <c r="L22" s="22">
        <f t="shared" si="5"/>
        <v>71.781000598007665</v>
      </c>
    </row>
    <row r="23" spans="1:12" x14ac:dyDescent="0.25">
      <c r="A23" s="18">
        <v>14</v>
      </c>
      <c r="B23" s="58">
        <v>0</v>
      </c>
      <c r="C23" s="10">
        <v>1953</v>
      </c>
      <c r="D23" s="10">
        <v>1861</v>
      </c>
      <c r="E23" s="59">
        <v>4.9200000000000001E-2</v>
      </c>
      <c r="F23" s="20">
        <f t="shared" si="3"/>
        <v>0</v>
      </c>
      <c r="G23" s="20">
        <f t="shared" si="0"/>
        <v>0</v>
      </c>
      <c r="H23" s="15">
        <f t="shared" si="6"/>
        <v>99751.375809306192</v>
      </c>
      <c r="I23" s="15">
        <f t="shared" si="4"/>
        <v>0</v>
      </c>
      <c r="J23" s="15">
        <f t="shared" si="1"/>
        <v>99751.375809306192</v>
      </c>
      <c r="K23" s="15">
        <f t="shared" si="2"/>
        <v>7060502.1908105882</v>
      </c>
      <c r="L23" s="22">
        <f t="shared" si="5"/>
        <v>70.781000598007651</v>
      </c>
    </row>
    <row r="24" spans="1:12" x14ac:dyDescent="0.25">
      <c r="A24" s="18">
        <v>15</v>
      </c>
      <c r="B24" s="58">
        <v>0</v>
      </c>
      <c r="C24" s="10">
        <v>1779</v>
      </c>
      <c r="D24" s="10">
        <v>1927</v>
      </c>
      <c r="E24" s="59">
        <v>0</v>
      </c>
      <c r="F24" s="20">
        <f t="shared" si="3"/>
        <v>0</v>
      </c>
      <c r="G24" s="20">
        <f t="shared" si="0"/>
        <v>0</v>
      </c>
      <c r="H24" s="15">
        <f t="shared" si="6"/>
        <v>99751.375809306192</v>
      </c>
      <c r="I24" s="15">
        <f t="shared" si="4"/>
        <v>0</v>
      </c>
      <c r="J24" s="15">
        <f t="shared" si="1"/>
        <v>99751.375809306192</v>
      </c>
      <c r="K24" s="15">
        <f t="shared" si="2"/>
        <v>6960750.8150012819</v>
      </c>
      <c r="L24" s="22">
        <f t="shared" si="5"/>
        <v>69.781000598007651</v>
      </c>
    </row>
    <row r="25" spans="1:12" x14ac:dyDescent="0.25">
      <c r="A25" s="18">
        <v>16</v>
      </c>
      <c r="B25" s="10">
        <v>0</v>
      </c>
      <c r="C25" s="10">
        <v>1871</v>
      </c>
      <c r="D25" s="10">
        <v>1776</v>
      </c>
      <c r="E25" s="59">
        <v>0</v>
      </c>
      <c r="F25" s="20">
        <f t="shared" si="3"/>
        <v>0</v>
      </c>
      <c r="G25" s="20">
        <f t="shared" si="0"/>
        <v>0</v>
      </c>
      <c r="H25" s="15">
        <f t="shared" si="6"/>
        <v>99751.375809306192</v>
      </c>
      <c r="I25" s="15">
        <f t="shared" si="4"/>
        <v>0</v>
      </c>
      <c r="J25" s="15">
        <f t="shared" si="1"/>
        <v>99751.375809306192</v>
      </c>
      <c r="K25" s="15">
        <f t="shared" si="2"/>
        <v>6860999.4391919756</v>
      </c>
      <c r="L25" s="22">
        <f t="shared" si="5"/>
        <v>68.781000598007651</v>
      </c>
    </row>
    <row r="26" spans="1:12" x14ac:dyDescent="0.25">
      <c r="A26" s="18">
        <v>17</v>
      </c>
      <c r="B26" s="10">
        <v>1</v>
      </c>
      <c r="C26" s="10">
        <v>1792</v>
      </c>
      <c r="D26" s="10">
        <v>1880</v>
      </c>
      <c r="E26" s="59">
        <v>0</v>
      </c>
      <c r="F26" s="20">
        <f t="shared" si="3"/>
        <v>5.4466230936819177E-4</v>
      </c>
      <c r="G26" s="20">
        <f t="shared" si="0"/>
        <v>5.4436581382689172E-4</v>
      </c>
      <c r="H26" s="15">
        <f t="shared" si="6"/>
        <v>99751.375809306192</v>
      </c>
      <c r="I26" s="15">
        <f t="shared" si="4"/>
        <v>54.301238872785085</v>
      </c>
      <c r="J26" s="15">
        <f t="shared" si="1"/>
        <v>99697.074570433411</v>
      </c>
      <c r="K26" s="15">
        <f t="shared" si="2"/>
        <v>6761248.0633826694</v>
      </c>
      <c r="L26" s="22">
        <f t="shared" si="5"/>
        <v>67.781000598007651</v>
      </c>
    </row>
    <row r="27" spans="1:12" x14ac:dyDescent="0.25">
      <c r="A27" s="18">
        <v>18</v>
      </c>
      <c r="B27" s="10">
        <v>0</v>
      </c>
      <c r="C27" s="10">
        <v>1773</v>
      </c>
      <c r="D27" s="10">
        <v>1839</v>
      </c>
      <c r="E27" s="59">
        <v>0</v>
      </c>
      <c r="F27" s="20">
        <f t="shared" si="3"/>
        <v>0</v>
      </c>
      <c r="G27" s="20">
        <f t="shared" si="0"/>
        <v>0</v>
      </c>
      <c r="H27" s="15">
        <f t="shared" si="6"/>
        <v>99697.074570433411</v>
      </c>
      <c r="I27" s="15">
        <f t="shared" si="4"/>
        <v>0</v>
      </c>
      <c r="J27" s="15">
        <f t="shared" si="1"/>
        <v>99697.074570433411</v>
      </c>
      <c r="K27" s="15">
        <f t="shared" si="2"/>
        <v>6661550.9888122361</v>
      </c>
      <c r="L27" s="22">
        <f t="shared" si="5"/>
        <v>66.817918354324647</v>
      </c>
    </row>
    <row r="28" spans="1:12" x14ac:dyDescent="0.25">
      <c r="A28" s="18">
        <v>19</v>
      </c>
      <c r="B28" s="10">
        <v>0</v>
      </c>
      <c r="C28" s="10">
        <v>1695</v>
      </c>
      <c r="D28" s="10">
        <v>1844</v>
      </c>
      <c r="E28" s="59">
        <v>0</v>
      </c>
      <c r="F28" s="20">
        <f t="shared" si="3"/>
        <v>0</v>
      </c>
      <c r="G28" s="20">
        <f t="shared" si="0"/>
        <v>0</v>
      </c>
      <c r="H28" s="15">
        <f t="shared" si="6"/>
        <v>99697.074570433411</v>
      </c>
      <c r="I28" s="15">
        <f t="shared" si="4"/>
        <v>0</v>
      </c>
      <c r="J28" s="15">
        <f t="shared" si="1"/>
        <v>99697.074570433411</v>
      </c>
      <c r="K28" s="15">
        <f t="shared" si="2"/>
        <v>6561853.9142418029</v>
      </c>
      <c r="L28" s="22">
        <f t="shared" si="5"/>
        <v>65.817918354324647</v>
      </c>
    </row>
    <row r="29" spans="1:12" x14ac:dyDescent="0.25">
      <c r="A29" s="18">
        <v>20</v>
      </c>
      <c r="B29" s="10">
        <v>0</v>
      </c>
      <c r="C29" s="10">
        <v>1769</v>
      </c>
      <c r="D29" s="10">
        <v>1724</v>
      </c>
      <c r="E29" s="59">
        <v>0.6038</v>
      </c>
      <c r="F29" s="20">
        <f t="shared" si="3"/>
        <v>0</v>
      </c>
      <c r="G29" s="20">
        <f t="shared" si="0"/>
        <v>0</v>
      </c>
      <c r="H29" s="15">
        <f t="shared" si="6"/>
        <v>99697.074570433411</v>
      </c>
      <c r="I29" s="15">
        <f t="shared" si="4"/>
        <v>0</v>
      </c>
      <c r="J29" s="15">
        <f t="shared" si="1"/>
        <v>99697.074570433411</v>
      </c>
      <c r="K29" s="15">
        <f t="shared" si="2"/>
        <v>6462156.8396713696</v>
      </c>
      <c r="L29" s="22">
        <f t="shared" si="5"/>
        <v>64.817918354324661</v>
      </c>
    </row>
    <row r="30" spans="1:12" x14ac:dyDescent="0.25">
      <c r="A30" s="18">
        <v>21</v>
      </c>
      <c r="B30" s="10">
        <v>0</v>
      </c>
      <c r="C30" s="10">
        <v>1779</v>
      </c>
      <c r="D30" s="10">
        <v>1746</v>
      </c>
      <c r="E30" s="59">
        <v>0</v>
      </c>
      <c r="F30" s="20">
        <f t="shared" si="3"/>
        <v>0</v>
      </c>
      <c r="G30" s="20">
        <f t="shared" si="0"/>
        <v>0</v>
      </c>
      <c r="H30" s="15">
        <f t="shared" si="6"/>
        <v>99697.074570433411</v>
      </c>
      <c r="I30" s="15">
        <f t="shared" si="4"/>
        <v>0</v>
      </c>
      <c r="J30" s="15">
        <f t="shared" si="1"/>
        <v>99697.074570433411</v>
      </c>
      <c r="K30" s="15">
        <f t="shared" si="2"/>
        <v>6362459.7651009364</v>
      </c>
      <c r="L30" s="22">
        <f t="shared" si="5"/>
        <v>63.817918354324654</v>
      </c>
    </row>
    <row r="31" spans="1:12" x14ac:dyDescent="0.25">
      <c r="A31" s="18">
        <v>22</v>
      </c>
      <c r="B31" s="10">
        <v>1</v>
      </c>
      <c r="C31" s="10">
        <v>1566</v>
      </c>
      <c r="D31" s="10">
        <v>1815</v>
      </c>
      <c r="E31" s="59">
        <v>0</v>
      </c>
      <c r="F31" s="20">
        <f t="shared" si="3"/>
        <v>5.9154096421177161E-4</v>
      </c>
      <c r="G31" s="20">
        <f t="shared" si="0"/>
        <v>5.9119125036949437E-4</v>
      </c>
      <c r="H31" s="15">
        <f t="shared" si="6"/>
        <v>99697.074570433411</v>
      </c>
      <c r="I31" s="15">
        <f t="shared" si="4"/>
        <v>58.940038173475251</v>
      </c>
      <c r="J31" s="15">
        <f t="shared" si="1"/>
        <v>99638.134532259937</v>
      </c>
      <c r="K31" s="15">
        <f t="shared" si="2"/>
        <v>6262762.6905305032</v>
      </c>
      <c r="L31" s="22">
        <f t="shared" si="5"/>
        <v>62.817918354324661</v>
      </c>
    </row>
    <row r="32" spans="1:12" x14ac:dyDescent="0.25">
      <c r="A32" s="18">
        <v>23</v>
      </c>
      <c r="B32" s="10">
        <v>0</v>
      </c>
      <c r="C32" s="10">
        <v>1589</v>
      </c>
      <c r="D32" s="10">
        <v>1603</v>
      </c>
      <c r="E32" s="59">
        <v>0</v>
      </c>
      <c r="F32" s="20">
        <f t="shared" si="3"/>
        <v>0</v>
      </c>
      <c r="G32" s="20">
        <f t="shared" si="0"/>
        <v>0</v>
      </c>
      <c r="H32" s="15">
        <f t="shared" si="6"/>
        <v>99638.134532259937</v>
      </c>
      <c r="I32" s="15">
        <f t="shared" si="4"/>
        <v>0</v>
      </c>
      <c r="J32" s="15">
        <f t="shared" si="1"/>
        <v>99638.134532259937</v>
      </c>
      <c r="K32" s="15">
        <f t="shared" si="2"/>
        <v>6163124.5559982434</v>
      </c>
      <c r="L32" s="22">
        <f t="shared" si="5"/>
        <v>61.855077726317752</v>
      </c>
    </row>
    <row r="33" spans="1:12" x14ac:dyDescent="0.25">
      <c r="A33" s="18">
        <v>24</v>
      </c>
      <c r="B33" s="10">
        <v>2</v>
      </c>
      <c r="C33" s="10">
        <v>1639</v>
      </c>
      <c r="D33" s="10">
        <v>1620</v>
      </c>
      <c r="E33" s="59">
        <v>0</v>
      </c>
      <c r="F33" s="20">
        <f t="shared" si="3"/>
        <v>1.22737035900583E-3</v>
      </c>
      <c r="G33" s="20">
        <f t="shared" si="0"/>
        <v>1.2258657676984372E-3</v>
      </c>
      <c r="H33" s="15">
        <f t="shared" si="6"/>
        <v>99638.134532259937</v>
      </c>
      <c r="I33" s="15">
        <f t="shared" si="4"/>
        <v>122.14297828042899</v>
      </c>
      <c r="J33" s="15">
        <f t="shared" si="1"/>
        <v>99515.991553979504</v>
      </c>
      <c r="K33" s="15">
        <f t="shared" si="2"/>
        <v>6063486.4214659836</v>
      </c>
      <c r="L33" s="22">
        <f t="shared" si="5"/>
        <v>60.855077726317752</v>
      </c>
    </row>
    <row r="34" spans="1:12" x14ac:dyDescent="0.25">
      <c r="A34" s="18">
        <v>25</v>
      </c>
      <c r="B34" s="10">
        <v>0</v>
      </c>
      <c r="C34" s="10">
        <v>1722</v>
      </c>
      <c r="D34" s="10">
        <v>1670</v>
      </c>
      <c r="E34" s="59">
        <v>0.48630000000000001</v>
      </c>
      <c r="F34" s="20">
        <f t="shared" si="3"/>
        <v>0</v>
      </c>
      <c r="G34" s="20">
        <f t="shared" si="0"/>
        <v>0</v>
      </c>
      <c r="H34" s="15">
        <f t="shared" si="6"/>
        <v>99515.991553979504</v>
      </c>
      <c r="I34" s="15">
        <f t="shared" si="4"/>
        <v>0</v>
      </c>
      <c r="J34" s="15">
        <f t="shared" si="1"/>
        <v>99515.991553979504</v>
      </c>
      <c r="K34" s="15">
        <f t="shared" si="2"/>
        <v>5963970.4299120037</v>
      </c>
      <c r="L34" s="22">
        <f t="shared" si="5"/>
        <v>59.929769444914029</v>
      </c>
    </row>
    <row r="35" spans="1:12" x14ac:dyDescent="0.25">
      <c r="A35" s="18">
        <v>26</v>
      </c>
      <c r="B35" s="10">
        <v>0</v>
      </c>
      <c r="C35" s="10">
        <v>1677</v>
      </c>
      <c r="D35" s="10">
        <v>1732</v>
      </c>
      <c r="E35" s="59">
        <v>0.62390000000000001</v>
      </c>
      <c r="F35" s="20">
        <f t="shared" si="3"/>
        <v>0</v>
      </c>
      <c r="G35" s="20">
        <f t="shared" si="0"/>
        <v>0</v>
      </c>
      <c r="H35" s="15">
        <f t="shared" si="6"/>
        <v>99515.991553979504</v>
      </c>
      <c r="I35" s="15">
        <f t="shared" si="4"/>
        <v>0</v>
      </c>
      <c r="J35" s="15">
        <f t="shared" si="1"/>
        <v>99515.991553979504</v>
      </c>
      <c r="K35" s="15">
        <f t="shared" si="2"/>
        <v>5864454.4383580238</v>
      </c>
      <c r="L35" s="22">
        <f t="shared" si="5"/>
        <v>58.929769444914029</v>
      </c>
    </row>
    <row r="36" spans="1:12" x14ac:dyDescent="0.25">
      <c r="A36" s="18">
        <v>27</v>
      </c>
      <c r="B36" s="10">
        <v>1</v>
      </c>
      <c r="C36" s="10">
        <v>1831</v>
      </c>
      <c r="D36" s="10">
        <v>1671</v>
      </c>
      <c r="E36" s="59">
        <v>0.38519999999999999</v>
      </c>
      <c r="F36" s="20">
        <f t="shared" si="3"/>
        <v>5.7110222729868647E-4</v>
      </c>
      <c r="G36" s="20">
        <f t="shared" si="0"/>
        <v>5.709017758927362E-4</v>
      </c>
      <c r="H36" s="15">
        <f t="shared" si="6"/>
        <v>99515.991553979504</v>
      </c>
      <c r="I36" s="15">
        <f t="shared" si="4"/>
        <v>56.813856307893438</v>
      </c>
      <c r="J36" s="15">
        <f t="shared" si="1"/>
        <v>99481.062395121407</v>
      </c>
      <c r="K36" s="15">
        <f t="shared" si="2"/>
        <v>5764938.4468040438</v>
      </c>
      <c r="L36" s="22">
        <f t="shared" si="5"/>
        <v>57.929769444914022</v>
      </c>
    </row>
    <row r="37" spans="1:12" x14ac:dyDescent="0.25">
      <c r="A37" s="18">
        <v>28</v>
      </c>
      <c r="B37" s="10">
        <v>2</v>
      </c>
      <c r="C37" s="10">
        <v>1893</v>
      </c>
      <c r="D37" s="10">
        <v>1833</v>
      </c>
      <c r="E37" s="59">
        <v>0</v>
      </c>
      <c r="F37" s="20">
        <f t="shared" si="3"/>
        <v>1.0735373054213634E-3</v>
      </c>
      <c r="G37" s="20">
        <f t="shared" si="0"/>
        <v>1.0723860589812331E-3</v>
      </c>
      <c r="H37" s="15">
        <f t="shared" si="6"/>
        <v>99459.177697671606</v>
      </c>
      <c r="I37" s="15">
        <f t="shared" si="4"/>
        <v>106.65863560072022</v>
      </c>
      <c r="J37" s="15">
        <f t="shared" si="1"/>
        <v>99352.519062070889</v>
      </c>
      <c r="K37" s="15">
        <f t="shared" si="2"/>
        <v>5665457.3844089229</v>
      </c>
      <c r="L37" s="22">
        <f t="shared" si="5"/>
        <v>56.962640507951377</v>
      </c>
    </row>
    <row r="38" spans="1:12" x14ac:dyDescent="0.25">
      <c r="A38" s="18">
        <v>29</v>
      </c>
      <c r="B38" s="10">
        <v>0</v>
      </c>
      <c r="C38" s="10">
        <v>1946</v>
      </c>
      <c r="D38" s="10">
        <v>1892</v>
      </c>
      <c r="E38" s="59">
        <v>0</v>
      </c>
      <c r="F38" s="20">
        <f t="shared" si="3"/>
        <v>0</v>
      </c>
      <c r="G38" s="20">
        <f t="shared" si="0"/>
        <v>0</v>
      </c>
      <c r="H38" s="15">
        <f t="shared" si="6"/>
        <v>99352.519062070889</v>
      </c>
      <c r="I38" s="15">
        <f t="shared" si="4"/>
        <v>0</v>
      </c>
      <c r="J38" s="15">
        <f t="shared" si="1"/>
        <v>99352.519062070889</v>
      </c>
      <c r="K38" s="15">
        <f t="shared" si="2"/>
        <v>5566104.8653468518</v>
      </c>
      <c r="L38" s="22">
        <f t="shared" si="5"/>
        <v>56.023792027551963</v>
      </c>
    </row>
    <row r="39" spans="1:12" x14ac:dyDescent="0.25">
      <c r="A39" s="18">
        <v>30</v>
      </c>
      <c r="B39" s="10">
        <v>1</v>
      </c>
      <c r="C39" s="10">
        <v>1971</v>
      </c>
      <c r="D39" s="10">
        <v>1896</v>
      </c>
      <c r="E39" s="59">
        <v>0</v>
      </c>
      <c r="F39" s="20">
        <f t="shared" si="3"/>
        <v>5.1719679337988104E-4</v>
      </c>
      <c r="G39" s="20">
        <f t="shared" si="0"/>
        <v>5.1692943913155855E-4</v>
      </c>
      <c r="H39" s="15">
        <f t="shared" si="6"/>
        <v>99352.519062070889</v>
      </c>
      <c r="I39" s="15">
        <f t="shared" si="4"/>
        <v>51.358241955063782</v>
      </c>
      <c r="J39" s="15">
        <f t="shared" si="1"/>
        <v>99301.160820115823</v>
      </c>
      <c r="K39" s="15">
        <f t="shared" si="2"/>
        <v>5466752.3462847807</v>
      </c>
      <c r="L39" s="22">
        <f t="shared" si="5"/>
        <v>55.023792027551963</v>
      </c>
    </row>
    <row r="40" spans="1:12" x14ac:dyDescent="0.25">
      <c r="A40" s="18">
        <v>31</v>
      </c>
      <c r="B40" s="10">
        <v>0</v>
      </c>
      <c r="C40" s="10">
        <v>2053</v>
      </c>
      <c r="D40" s="10">
        <v>2025</v>
      </c>
      <c r="E40" s="59">
        <v>0</v>
      </c>
      <c r="F40" s="20">
        <f t="shared" si="3"/>
        <v>0</v>
      </c>
      <c r="G40" s="20">
        <f t="shared" si="0"/>
        <v>0</v>
      </c>
      <c r="H40" s="15">
        <f t="shared" si="6"/>
        <v>99301.160820115823</v>
      </c>
      <c r="I40" s="15">
        <f t="shared" si="4"/>
        <v>0</v>
      </c>
      <c r="J40" s="15">
        <f t="shared" si="1"/>
        <v>99301.160820115823</v>
      </c>
      <c r="K40" s="15">
        <f t="shared" si="2"/>
        <v>5367451.1854646653</v>
      </c>
      <c r="L40" s="22">
        <f t="shared" si="5"/>
        <v>54.052250156348222</v>
      </c>
    </row>
    <row r="41" spans="1:12" x14ac:dyDescent="0.25">
      <c r="A41" s="18">
        <v>32</v>
      </c>
      <c r="B41" s="10">
        <v>4</v>
      </c>
      <c r="C41" s="10">
        <v>2175</v>
      </c>
      <c r="D41" s="10">
        <v>2069</v>
      </c>
      <c r="E41" s="59">
        <v>0.55189999999999995</v>
      </c>
      <c r="F41" s="20">
        <f t="shared" si="3"/>
        <v>1.885014137606032E-3</v>
      </c>
      <c r="G41" s="20">
        <f t="shared" si="0"/>
        <v>1.8834232573767568E-3</v>
      </c>
      <c r="H41" s="15">
        <f t="shared" si="6"/>
        <v>99301.160820115823</v>
      </c>
      <c r="I41" s="15">
        <f t="shared" si="4"/>
        <v>187.02611577311572</v>
      </c>
      <c r="J41" s="15">
        <f t="shared" si="1"/>
        <v>99217.354417637893</v>
      </c>
      <c r="K41" s="15">
        <f t="shared" si="2"/>
        <v>5268150.0246445499</v>
      </c>
      <c r="L41" s="22">
        <f t="shared" si="5"/>
        <v>53.052250156348222</v>
      </c>
    </row>
    <row r="42" spans="1:12" x14ac:dyDescent="0.25">
      <c r="A42" s="18">
        <v>33</v>
      </c>
      <c r="B42" s="10">
        <v>1</v>
      </c>
      <c r="C42" s="10">
        <v>2336</v>
      </c>
      <c r="D42" s="10">
        <v>2197</v>
      </c>
      <c r="E42" s="59">
        <v>0</v>
      </c>
      <c r="F42" s="20">
        <f t="shared" si="3"/>
        <v>4.4120891242003087E-4</v>
      </c>
      <c r="G42" s="20">
        <f t="shared" si="0"/>
        <v>4.4101433296582141E-4</v>
      </c>
      <c r="H42" s="15">
        <f t="shared" si="6"/>
        <v>99114.134704342709</v>
      </c>
      <c r="I42" s="15">
        <f t="shared" si="4"/>
        <v>43.710754004120268</v>
      </c>
      <c r="J42" s="15">
        <f t="shared" si="1"/>
        <v>99070.423950338591</v>
      </c>
      <c r="K42" s="15">
        <f t="shared" si="2"/>
        <v>5168932.670226912</v>
      </c>
      <c r="L42" s="22">
        <f t="shared" si="5"/>
        <v>52.151317121880034</v>
      </c>
    </row>
    <row r="43" spans="1:12" x14ac:dyDescent="0.25">
      <c r="A43" s="18">
        <v>34</v>
      </c>
      <c r="B43" s="10">
        <v>1</v>
      </c>
      <c r="C43" s="10">
        <v>2430</v>
      </c>
      <c r="D43" s="10">
        <v>2387</v>
      </c>
      <c r="E43" s="59">
        <v>0.6653</v>
      </c>
      <c r="F43" s="20">
        <f t="shared" si="3"/>
        <v>4.1519618019514223E-4</v>
      </c>
      <c r="G43" s="20">
        <f t="shared" si="0"/>
        <v>4.1513848999269237E-4</v>
      </c>
      <c r="H43" s="15">
        <f t="shared" si="6"/>
        <v>99070.423950338591</v>
      </c>
      <c r="I43" s="15">
        <f t="shared" si="4"/>
        <v>41.127946201679428</v>
      </c>
      <c r="J43" s="15">
        <f t="shared" si="1"/>
        <v>99056.658426744878</v>
      </c>
      <c r="K43" s="15">
        <f t="shared" si="2"/>
        <v>5069862.2462765733</v>
      </c>
      <c r="L43" s="22">
        <f t="shared" si="5"/>
        <v>51.174326747788648</v>
      </c>
    </row>
    <row r="44" spans="1:12" x14ac:dyDescent="0.25">
      <c r="A44" s="18">
        <v>35</v>
      </c>
      <c r="B44" s="10">
        <v>0</v>
      </c>
      <c r="C44" s="10">
        <v>2614</v>
      </c>
      <c r="D44" s="10">
        <v>2444</v>
      </c>
      <c r="E44" s="59">
        <v>2.7000000000000001E-3</v>
      </c>
      <c r="F44" s="20">
        <f t="shared" si="3"/>
        <v>0</v>
      </c>
      <c r="G44" s="20">
        <f t="shared" si="0"/>
        <v>0</v>
      </c>
      <c r="H44" s="15">
        <f t="shared" si="6"/>
        <v>99029.296004136908</v>
      </c>
      <c r="I44" s="15">
        <f t="shared" si="4"/>
        <v>0</v>
      </c>
      <c r="J44" s="15">
        <f t="shared" si="1"/>
        <v>99029.296004136908</v>
      </c>
      <c r="K44" s="15">
        <f t="shared" si="2"/>
        <v>4970805.5878498284</v>
      </c>
      <c r="L44" s="22">
        <f t="shared" si="5"/>
        <v>50.19530369722284</v>
      </c>
    </row>
    <row r="45" spans="1:12" x14ac:dyDescent="0.25">
      <c r="A45" s="18">
        <v>36</v>
      </c>
      <c r="B45" s="10">
        <v>0</v>
      </c>
      <c r="C45" s="10">
        <v>2767</v>
      </c>
      <c r="D45" s="10">
        <v>2607</v>
      </c>
      <c r="E45" s="59">
        <v>0.88249999999999995</v>
      </c>
      <c r="F45" s="20">
        <f t="shared" si="3"/>
        <v>0</v>
      </c>
      <c r="G45" s="20">
        <f t="shared" si="0"/>
        <v>0</v>
      </c>
      <c r="H45" s="15">
        <f t="shared" si="6"/>
        <v>99029.296004136908</v>
      </c>
      <c r="I45" s="15">
        <f t="shared" si="4"/>
        <v>0</v>
      </c>
      <c r="J45" s="15">
        <f t="shared" si="1"/>
        <v>99029.296004136908</v>
      </c>
      <c r="K45" s="15">
        <f t="shared" si="2"/>
        <v>4871776.2918456914</v>
      </c>
      <c r="L45" s="22">
        <f t="shared" si="5"/>
        <v>49.19530369722284</v>
      </c>
    </row>
    <row r="46" spans="1:12" x14ac:dyDescent="0.25">
      <c r="A46" s="18">
        <v>37</v>
      </c>
      <c r="B46" s="10">
        <v>2</v>
      </c>
      <c r="C46" s="10">
        <v>2737</v>
      </c>
      <c r="D46" s="10">
        <v>2749</v>
      </c>
      <c r="E46" s="59">
        <v>0</v>
      </c>
      <c r="F46" s="20">
        <f t="shared" si="3"/>
        <v>7.2912869121399923E-4</v>
      </c>
      <c r="G46" s="20">
        <f t="shared" si="0"/>
        <v>7.2859744990892521E-4</v>
      </c>
      <c r="H46" s="15">
        <f t="shared" si="6"/>
        <v>99029.296004136908</v>
      </c>
      <c r="I46" s="15">
        <f t="shared" si="4"/>
        <v>72.152492534890271</v>
      </c>
      <c r="J46" s="15">
        <f t="shared" si="1"/>
        <v>98957.143511602015</v>
      </c>
      <c r="K46" s="15">
        <f t="shared" si="2"/>
        <v>4772746.9958415544</v>
      </c>
      <c r="L46" s="22">
        <f t="shared" si="5"/>
        <v>48.19530369722284</v>
      </c>
    </row>
    <row r="47" spans="1:12" x14ac:dyDescent="0.25">
      <c r="A47" s="18">
        <v>38</v>
      </c>
      <c r="B47" s="10">
        <v>0</v>
      </c>
      <c r="C47" s="10">
        <v>2888</v>
      </c>
      <c r="D47" s="10">
        <v>2739</v>
      </c>
      <c r="E47" s="59">
        <v>0</v>
      </c>
      <c r="F47" s="20">
        <f t="shared" si="3"/>
        <v>0</v>
      </c>
      <c r="G47" s="20">
        <f t="shared" si="0"/>
        <v>0</v>
      </c>
      <c r="H47" s="15">
        <f t="shared" si="6"/>
        <v>98957.143511602015</v>
      </c>
      <c r="I47" s="15">
        <f t="shared" si="4"/>
        <v>0</v>
      </c>
      <c r="J47" s="15">
        <f t="shared" si="1"/>
        <v>98957.143511602015</v>
      </c>
      <c r="K47" s="15">
        <f t="shared" si="2"/>
        <v>4673789.8523299526</v>
      </c>
      <c r="L47" s="22">
        <f t="shared" si="5"/>
        <v>47.23044427593026</v>
      </c>
    </row>
    <row r="48" spans="1:12" x14ac:dyDescent="0.25">
      <c r="A48" s="18">
        <v>39</v>
      </c>
      <c r="B48" s="10">
        <v>0</v>
      </c>
      <c r="C48" s="10">
        <v>3072</v>
      </c>
      <c r="D48" s="10">
        <v>2897</v>
      </c>
      <c r="E48" s="59">
        <v>0.84150000000000003</v>
      </c>
      <c r="F48" s="20">
        <f t="shared" si="3"/>
        <v>0</v>
      </c>
      <c r="G48" s="20">
        <f t="shared" si="0"/>
        <v>0</v>
      </c>
      <c r="H48" s="15">
        <f t="shared" si="6"/>
        <v>98957.143511602015</v>
      </c>
      <c r="I48" s="15">
        <f t="shared" si="4"/>
        <v>0</v>
      </c>
      <c r="J48" s="15">
        <f t="shared" si="1"/>
        <v>98957.143511602015</v>
      </c>
      <c r="K48" s="15">
        <f t="shared" si="2"/>
        <v>4574832.7088183509</v>
      </c>
      <c r="L48" s="22">
        <f t="shared" si="5"/>
        <v>46.23044427593026</v>
      </c>
    </row>
    <row r="49" spans="1:12" x14ac:dyDescent="0.25">
      <c r="A49" s="18">
        <v>40</v>
      </c>
      <c r="B49" s="10">
        <v>0</v>
      </c>
      <c r="C49" s="10">
        <v>2975</v>
      </c>
      <c r="D49" s="10">
        <v>3087</v>
      </c>
      <c r="E49" s="59">
        <v>0.68669999999999998</v>
      </c>
      <c r="F49" s="20">
        <f t="shared" si="3"/>
        <v>0</v>
      </c>
      <c r="G49" s="20">
        <f t="shared" si="0"/>
        <v>0</v>
      </c>
      <c r="H49" s="15">
        <f t="shared" si="6"/>
        <v>98957.143511602015</v>
      </c>
      <c r="I49" s="15">
        <f t="shared" si="4"/>
        <v>0</v>
      </c>
      <c r="J49" s="15">
        <f t="shared" si="1"/>
        <v>98957.143511602015</v>
      </c>
      <c r="K49" s="15">
        <f t="shared" si="2"/>
        <v>4475875.5653067492</v>
      </c>
      <c r="L49" s="22">
        <f t="shared" si="5"/>
        <v>45.230444275930267</v>
      </c>
    </row>
    <row r="50" spans="1:12" x14ac:dyDescent="0.25">
      <c r="A50" s="18">
        <v>41</v>
      </c>
      <c r="B50" s="10">
        <v>1</v>
      </c>
      <c r="C50" s="10">
        <v>3310</v>
      </c>
      <c r="D50" s="10">
        <v>3002</v>
      </c>
      <c r="E50" s="59">
        <v>0.83520000000000005</v>
      </c>
      <c r="F50" s="20">
        <f t="shared" si="3"/>
        <v>3.1685678073510771E-4</v>
      </c>
      <c r="G50" s="20">
        <f t="shared" si="0"/>
        <v>3.1684023597246887E-4</v>
      </c>
      <c r="H50" s="15">
        <f t="shared" si="6"/>
        <v>98957.143511602015</v>
      </c>
      <c r="I50" s="15">
        <f t="shared" si="4"/>
        <v>31.353604701377449</v>
      </c>
      <c r="J50" s="15">
        <f t="shared" si="1"/>
        <v>98951.97643754723</v>
      </c>
      <c r="K50" s="15">
        <f t="shared" si="2"/>
        <v>4376918.4217951475</v>
      </c>
      <c r="L50" s="22">
        <f t="shared" si="5"/>
        <v>44.230444275930267</v>
      </c>
    </row>
    <row r="51" spans="1:12" x14ac:dyDescent="0.25">
      <c r="A51" s="18">
        <v>42</v>
      </c>
      <c r="B51" s="10">
        <v>2</v>
      </c>
      <c r="C51" s="10">
        <v>3426</v>
      </c>
      <c r="D51" s="10">
        <v>3292</v>
      </c>
      <c r="E51" s="59">
        <v>0.7923</v>
      </c>
      <c r="F51" s="20">
        <f t="shared" si="3"/>
        <v>5.9541530217326586E-4</v>
      </c>
      <c r="G51" s="20">
        <f t="shared" si="0"/>
        <v>5.9534167760259718E-4</v>
      </c>
      <c r="H51" s="15">
        <f t="shared" si="6"/>
        <v>98925.789906900638</v>
      </c>
      <c r="I51" s="15">
        <f t="shared" si="4"/>
        <v>58.894645721336303</v>
      </c>
      <c r="J51" s="15">
        <f t="shared" si="1"/>
        <v>98913.557488984326</v>
      </c>
      <c r="K51" s="15">
        <f t="shared" si="2"/>
        <v>4277966.4453576002</v>
      </c>
      <c r="L51" s="22">
        <f t="shared" si="5"/>
        <v>43.244197993097728</v>
      </c>
    </row>
    <row r="52" spans="1:12" x14ac:dyDescent="0.25">
      <c r="A52" s="18">
        <v>43</v>
      </c>
      <c r="B52" s="10">
        <v>1</v>
      </c>
      <c r="C52" s="10">
        <v>3378</v>
      </c>
      <c r="D52" s="10">
        <v>3415</v>
      </c>
      <c r="E52" s="59">
        <v>0.67759999999999998</v>
      </c>
      <c r="F52" s="20">
        <f t="shared" si="3"/>
        <v>2.9442072721919626E-4</v>
      </c>
      <c r="G52" s="20">
        <f t="shared" si="0"/>
        <v>2.9439278309045536E-4</v>
      </c>
      <c r="H52" s="15">
        <f t="shared" si="6"/>
        <v>98866.895261179307</v>
      </c>
      <c r="I52" s="15">
        <f t="shared" si="4"/>
        <v>29.105700451451128</v>
      </c>
      <c r="J52" s="15">
        <f t="shared" si="1"/>
        <v>98857.511583353771</v>
      </c>
      <c r="K52" s="15">
        <f t="shared" si="2"/>
        <v>4179052.8878686163</v>
      </c>
      <c r="L52" s="22">
        <f t="shared" si="5"/>
        <v>42.269486432528311</v>
      </c>
    </row>
    <row r="53" spans="1:12" x14ac:dyDescent="0.25">
      <c r="A53" s="18">
        <v>44</v>
      </c>
      <c r="B53" s="10">
        <v>5</v>
      </c>
      <c r="C53" s="10">
        <v>3506</v>
      </c>
      <c r="D53" s="10">
        <v>3360</v>
      </c>
      <c r="E53" s="59">
        <v>0.56689999999999996</v>
      </c>
      <c r="F53" s="20">
        <f t="shared" si="3"/>
        <v>1.4564520827264782E-3</v>
      </c>
      <c r="G53" s="20">
        <f t="shared" si="0"/>
        <v>1.4555339473454772E-3</v>
      </c>
      <c r="H53" s="15">
        <f t="shared" si="6"/>
        <v>98837.789560727862</v>
      </c>
      <c r="I53" s="15">
        <f t="shared" si="4"/>
        <v>143.86175798622781</v>
      </c>
      <c r="J53" s="15">
        <f t="shared" si="1"/>
        <v>98775.483033344019</v>
      </c>
      <c r="K53" s="15">
        <f t="shared" si="2"/>
        <v>4080195.3762852624</v>
      </c>
      <c r="L53" s="22">
        <f t="shared" si="5"/>
        <v>41.281734389439286</v>
      </c>
    </row>
    <row r="54" spans="1:12" x14ac:dyDescent="0.25">
      <c r="A54" s="18">
        <v>45</v>
      </c>
      <c r="B54" s="10">
        <v>5</v>
      </c>
      <c r="C54" s="10">
        <v>3669</v>
      </c>
      <c r="D54" s="10">
        <v>3490</v>
      </c>
      <c r="E54" s="59">
        <v>0.4945</v>
      </c>
      <c r="F54" s="20">
        <f t="shared" si="3"/>
        <v>1.3968431345159939E-3</v>
      </c>
      <c r="G54" s="20">
        <f t="shared" si="0"/>
        <v>1.395857513656721E-3</v>
      </c>
      <c r="H54" s="15">
        <f t="shared" si="6"/>
        <v>98693.927802741629</v>
      </c>
      <c r="I54" s="15">
        <f t="shared" si="4"/>
        <v>137.76266067575085</v>
      </c>
      <c r="J54" s="15">
        <f t="shared" si="1"/>
        <v>98624.288777770038</v>
      </c>
      <c r="K54" s="15">
        <f t="shared" si="2"/>
        <v>3981419.8932519183</v>
      </c>
      <c r="L54" s="22">
        <f t="shared" si="5"/>
        <v>40.341082596383586</v>
      </c>
    </row>
    <row r="55" spans="1:12" x14ac:dyDescent="0.25">
      <c r="A55" s="18">
        <v>46</v>
      </c>
      <c r="B55" s="10">
        <v>1</v>
      </c>
      <c r="C55" s="10">
        <v>3472</v>
      </c>
      <c r="D55" s="10">
        <v>3656</v>
      </c>
      <c r="E55" s="59">
        <v>0.23769999999999999</v>
      </c>
      <c r="F55" s="20">
        <f t="shared" si="3"/>
        <v>2.8058361391694727E-4</v>
      </c>
      <c r="G55" s="20">
        <f t="shared" si="0"/>
        <v>2.805236130330485E-4</v>
      </c>
      <c r="H55" s="15">
        <f t="shared" si="6"/>
        <v>98556.165142065875</v>
      </c>
      <c r="I55" s="15">
        <f t="shared" si="4"/>
        <v>27.64733153233411</v>
      </c>
      <c r="J55" s="15">
        <f t="shared" si="1"/>
        <v>98535.089581238775</v>
      </c>
      <c r="K55" s="15">
        <f t="shared" si="2"/>
        <v>3882795.6044741482</v>
      </c>
      <c r="L55" s="22">
        <f t="shared" si="5"/>
        <v>39.396780494423766</v>
      </c>
    </row>
    <row r="56" spans="1:12" x14ac:dyDescent="0.25">
      <c r="A56" s="18">
        <v>47</v>
      </c>
      <c r="B56" s="10">
        <v>2</v>
      </c>
      <c r="C56" s="10">
        <v>3454</v>
      </c>
      <c r="D56" s="10">
        <v>3452</v>
      </c>
      <c r="E56" s="59">
        <v>0.35880000000000001</v>
      </c>
      <c r="F56" s="20">
        <f t="shared" si="3"/>
        <v>5.7920648711265563E-4</v>
      </c>
      <c r="G56" s="20">
        <f t="shared" si="0"/>
        <v>5.7899145709684882E-4</v>
      </c>
      <c r="H56" s="15">
        <f t="shared" si="6"/>
        <v>98528.517810533536</v>
      </c>
      <c r="I56" s="15">
        <f t="shared" si="4"/>
        <v>57.047170092713635</v>
      </c>
      <c r="J56" s="15">
        <f t="shared" si="1"/>
        <v>98491.939165070085</v>
      </c>
      <c r="K56" s="15">
        <f t="shared" si="2"/>
        <v>3784260.5148929097</v>
      </c>
      <c r="L56" s="22">
        <f t="shared" si="5"/>
        <v>38.407768623596816</v>
      </c>
    </row>
    <row r="57" spans="1:12" x14ac:dyDescent="0.25">
      <c r="A57" s="18">
        <v>48</v>
      </c>
      <c r="B57" s="10">
        <v>7</v>
      </c>
      <c r="C57" s="10">
        <v>3244</v>
      </c>
      <c r="D57" s="10">
        <v>3457</v>
      </c>
      <c r="E57" s="59">
        <v>0.30049999999999999</v>
      </c>
      <c r="F57" s="20">
        <f t="shared" si="3"/>
        <v>2.089240411878824E-3</v>
      </c>
      <c r="G57" s="20">
        <f t="shared" si="0"/>
        <v>2.0861916020953114E-3</v>
      </c>
      <c r="H57" s="15">
        <f t="shared" si="6"/>
        <v>98471.470640440821</v>
      </c>
      <c r="I57" s="15">
        <f t="shared" si="4"/>
        <v>205.43035509606264</v>
      </c>
      <c r="J57" s="15">
        <f t="shared" si="1"/>
        <v>98327.772107051132</v>
      </c>
      <c r="K57" s="15">
        <f t="shared" si="2"/>
        <v>3685768.5757278395</v>
      </c>
      <c r="L57" s="22">
        <f t="shared" si="5"/>
        <v>37.429811413968537</v>
      </c>
    </row>
    <row r="58" spans="1:12" x14ac:dyDescent="0.25">
      <c r="A58" s="18">
        <v>49</v>
      </c>
      <c r="B58" s="10">
        <v>3</v>
      </c>
      <c r="C58" s="10">
        <v>3330</v>
      </c>
      <c r="D58" s="10">
        <v>3231</v>
      </c>
      <c r="E58" s="59">
        <v>0.55100000000000005</v>
      </c>
      <c r="F58" s="20">
        <f t="shared" si="3"/>
        <v>9.1449474165523545E-4</v>
      </c>
      <c r="G58" s="20">
        <f t="shared" si="0"/>
        <v>9.1411939679089248E-4</v>
      </c>
      <c r="H58" s="15">
        <f t="shared" si="6"/>
        <v>98266.040285344759</v>
      </c>
      <c r="I58" s="15">
        <f t="shared" si="4"/>
        <v>89.826893470668892</v>
      </c>
      <c r="J58" s="15">
        <f t="shared" si="1"/>
        <v>98225.70801017643</v>
      </c>
      <c r="K58" s="15">
        <f t="shared" si="2"/>
        <v>3587440.8036207883</v>
      </c>
      <c r="L58" s="22">
        <f t="shared" si="5"/>
        <v>36.507432203471147</v>
      </c>
    </row>
    <row r="59" spans="1:12" x14ac:dyDescent="0.25">
      <c r="A59" s="18">
        <v>50</v>
      </c>
      <c r="B59" s="10">
        <v>1</v>
      </c>
      <c r="C59" s="10">
        <v>2932</v>
      </c>
      <c r="D59" s="10">
        <v>3307</v>
      </c>
      <c r="E59" s="59">
        <v>0.63619999999999999</v>
      </c>
      <c r="F59" s="20">
        <f t="shared" si="3"/>
        <v>3.2056419297964416E-4</v>
      </c>
      <c r="G59" s="20">
        <f t="shared" si="0"/>
        <v>3.2052681274099203E-4</v>
      </c>
      <c r="H59" s="15">
        <f t="shared" si="6"/>
        <v>98176.213391874087</v>
      </c>
      <c r="I59" s="15">
        <f t="shared" si="4"/>
        <v>31.468108765476899</v>
      </c>
      <c r="J59" s="15">
        <f t="shared" si="1"/>
        <v>98164.765293905206</v>
      </c>
      <c r="K59" s="15">
        <f t="shared" si="2"/>
        <v>3489215.0956106116</v>
      </c>
      <c r="L59" s="22">
        <f t="shared" si="5"/>
        <v>35.540330748786133</v>
      </c>
    </row>
    <row r="60" spans="1:12" x14ac:dyDescent="0.25">
      <c r="A60" s="18">
        <v>51</v>
      </c>
      <c r="B60" s="10">
        <v>4</v>
      </c>
      <c r="C60" s="10">
        <v>2843</v>
      </c>
      <c r="D60" s="10">
        <v>2917</v>
      </c>
      <c r="E60" s="59">
        <v>0.58979999999999999</v>
      </c>
      <c r="F60" s="20">
        <f t="shared" si="3"/>
        <v>1.3888888888888889E-3</v>
      </c>
      <c r="G60" s="20">
        <f t="shared" si="0"/>
        <v>1.3880980585782932E-3</v>
      </c>
      <c r="H60" s="15">
        <f t="shared" si="6"/>
        <v>98144.745283108612</v>
      </c>
      <c r="I60" s="15">
        <f t="shared" si="4"/>
        <v>136.23453038714416</v>
      </c>
      <c r="J60" s="15">
        <f t="shared" si="1"/>
        <v>98088.861878743803</v>
      </c>
      <c r="K60" s="15">
        <f t="shared" si="2"/>
        <v>3391050.3303167066</v>
      </c>
      <c r="L60" s="22">
        <f t="shared" si="5"/>
        <v>34.55152204567726</v>
      </c>
    </row>
    <row r="61" spans="1:12" x14ac:dyDescent="0.25">
      <c r="A61" s="18">
        <v>52</v>
      </c>
      <c r="B61" s="10">
        <v>7</v>
      </c>
      <c r="C61" s="10">
        <v>2699</v>
      </c>
      <c r="D61" s="10">
        <v>2819</v>
      </c>
      <c r="E61" s="59">
        <v>0.53300000000000003</v>
      </c>
      <c r="F61" s="20">
        <f t="shared" si="3"/>
        <v>2.5371511417180137E-3</v>
      </c>
      <c r="G61" s="20">
        <f t="shared" si="0"/>
        <v>2.5341485568567E-3</v>
      </c>
      <c r="H61" s="15">
        <f t="shared" si="6"/>
        <v>98008.510752721471</v>
      </c>
      <c r="I61" s="15">
        <f t="shared" si="4"/>
        <v>248.36812608368348</v>
      </c>
      <c r="J61" s="15">
        <f t="shared" si="1"/>
        <v>97892.522837840384</v>
      </c>
      <c r="K61" s="15">
        <f t="shared" si="2"/>
        <v>3292961.4684379627</v>
      </c>
      <c r="L61" s="22">
        <f t="shared" si="5"/>
        <v>33.598729775072364</v>
      </c>
    </row>
    <row r="62" spans="1:12" x14ac:dyDescent="0.25">
      <c r="A62" s="18">
        <v>53</v>
      </c>
      <c r="B62" s="10">
        <v>7</v>
      </c>
      <c r="C62" s="10">
        <v>2591</v>
      </c>
      <c r="D62" s="10">
        <v>2664</v>
      </c>
      <c r="E62" s="59">
        <v>0.2535</v>
      </c>
      <c r="F62" s="20">
        <f t="shared" si="3"/>
        <v>2.6641294005708849E-3</v>
      </c>
      <c r="G62" s="20">
        <f t="shared" si="0"/>
        <v>2.6588415693166649E-3</v>
      </c>
      <c r="H62" s="15">
        <f t="shared" si="6"/>
        <v>97760.142626637782</v>
      </c>
      <c r="I62" s="15">
        <f t="shared" si="4"/>
        <v>259.92873103803061</v>
      </c>
      <c r="J62" s="15">
        <f t="shared" si="1"/>
        <v>97566.105828917891</v>
      </c>
      <c r="K62" s="15">
        <f t="shared" si="2"/>
        <v>3195068.9456001222</v>
      </c>
      <c r="L62" s="22">
        <f t="shared" si="5"/>
        <v>32.68273613104904</v>
      </c>
    </row>
    <row r="63" spans="1:12" x14ac:dyDescent="0.25">
      <c r="A63" s="18">
        <v>54</v>
      </c>
      <c r="B63" s="10">
        <v>9</v>
      </c>
      <c r="C63" s="10">
        <v>2382</v>
      </c>
      <c r="D63" s="10">
        <v>2562</v>
      </c>
      <c r="E63" s="59">
        <v>0.4657</v>
      </c>
      <c r="F63" s="20">
        <f t="shared" si="3"/>
        <v>3.6407766990291263E-3</v>
      </c>
      <c r="G63" s="20">
        <f t="shared" si="0"/>
        <v>3.6337081664805197E-3</v>
      </c>
      <c r="H63" s="15">
        <f t="shared" si="6"/>
        <v>97500.213895599751</v>
      </c>
      <c r="I63" s="15">
        <f t="shared" si="4"/>
        <v>354.28732346603829</v>
      </c>
      <c r="J63" s="15">
        <f t="shared" si="1"/>
        <v>97310.918178671855</v>
      </c>
      <c r="K63" s="15">
        <f t="shared" si="2"/>
        <v>3097502.8397712042</v>
      </c>
      <c r="L63" s="22">
        <f t="shared" si="5"/>
        <v>31.769190199807312</v>
      </c>
    </row>
    <row r="64" spans="1:12" x14ac:dyDescent="0.25">
      <c r="A64" s="18">
        <v>55</v>
      </c>
      <c r="B64" s="10">
        <v>15</v>
      </c>
      <c r="C64" s="10">
        <v>2299</v>
      </c>
      <c r="D64" s="10">
        <v>2349</v>
      </c>
      <c r="E64" s="59">
        <v>0.55810000000000004</v>
      </c>
      <c r="F64" s="20">
        <f t="shared" si="3"/>
        <v>6.4543889845094663E-3</v>
      </c>
      <c r="G64" s="20">
        <f t="shared" si="0"/>
        <v>6.4360321690050551E-3</v>
      </c>
      <c r="H64" s="15">
        <f t="shared" si="6"/>
        <v>97145.926572133714</v>
      </c>
      <c r="I64" s="15">
        <f t="shared" si="4"/>
        <v>625.23430850605553</v>
      </c>
      <c r="J64" s="15">
        <f t="shared" si="1"/>
        <v>96869.635531204884</v>
      </c>
      <c r="K64" s="15">
        <f t="shared" si="2"/>
        <v>3000191.9215925322</v>
      </c>
      <c r="L64" s="22">
        <f t="shared" si="5"/>
        <v>30.883352781290334</v>
      </c>
    </row>
    <row r="65" spans="1:12" x14ac:dyDescent="0.25">
      <c r="A65" s="18">
        <v>56</v>
      </c>
      <c r="B65" s="10">
        <v>5</v>
      </c>
      <c r="C65" s="10">
        <v>2195</v>
      </c>
      <c r="D65" s="10">
        <v>2264</v>
      </c>
      <c r="E65" s="59">
        <v>0.57620000000000005</v>
      </c>
      <c r="F65" s="20">
        <f t="shared" si="3"/>
        <v>2.2426553038797938E-3</v>
      </c>
      <c r="G65" s="20">
        <f t="shared" si="0"/>
        <v>2.2405258245247065E-3</v>
      </c>
      <c r="H65" s="15">
        <f t="shared" si="6"/>
        <v>96520.692263627658</v>
      </c>
      <c r="I65" s="15">
        <f t="shared" si="4"/>
        <v>216.25710361765982</v>
      </c>
      <c r="J65" s="15">
        <f t="shared" si="1"/>
        <v>96429.042503114484</v>
      </c>
      <c r="K65" s="15">
        <f t="shared" si="2"/>
        <v>2903322.2860613274</v>
      </c>
      <c r="L65" s="22">
        <f t="shared" si="5"/>
        <v>30.079791368792325</v>
      </c>
    </row>
    <row r="66" spans="1:12" x14ac:dyDescent="0.25">
      <c r="A66" s="18">
        <v>57</v>
      </c>
      <c r="B66" s="10">
        <v>8</v>
      </c>
      <c r="C66" s="10">
        <v>2178</v>
      </c>
      <c r="D66" s="10">
        <v>2187</v>
      </c>
      <c r="E66" s="59">
        <v>0.66620000000000001</v>
      </c>
      <c r="F66" s="20">
        <f t="shared" si="3"/>
        <v>3.6655211912943872E-3</v>
      </c>
      <c r="G66" s="20">
        <f t="shared" si="0"/>
        <v>3.6610417201331305E-3</v>
      </c>
      <c r="H66" s="15">
        <f t="shared" si="6"/>
        <v>96304.435160009991</v>
      </c>
      <c r="I66" s="15">
        <f t="shared" si="4"/>
        <v>352.57455495465251</v>
      </c>
      <c r="J66" s="15">
        <f t="shared" si="1"/>
        <v>96186.74577356613</v>
      </c>
      <c r="K66" s="15">
        <f t="shared" si="2"/>
        <v>2806893.2435582131</v>
      </c>
      <c r="L66" s="22">
        <f t="shared" si="5"/>
        <v>29.146043366482083</v>
      </c>
    </row>
    <row r="67" spans="1:12" x14ac:dyDescent="0.25">
      <c r="A67" s="18">
        <v>58</v>
      </c>
      <c r="B67" s="10">
        <v>7</v>
      </c>
      <c r="C67" s="10">
        <v>2073</v>
      </c>
      <c r="D67" s="10">
        <v>2164</v>
      </c>
      <c r="E67" s="59">
        <v>0.55189999999999995</v>
      </c>
      <c r="F67" s="20">
        <f t="shared" si="3"/>
        <v>3.3042246872787349E-3</v>
      </c>
      <c r="G67" s="20">
        <f t="shared" si="0"/>
        <v>3.2993396088972253E-3</v>
      </c>
      <c r="H67" s="15">
        <f t="shared" si="6"/>
        <v>95951.860605055335</v>
      </c>
      <c r="I67" s="15">
        <f t="shared" si="4"/>
        <v>316.57777424164436</v>
      </c>
      <c r="J67" s="15">
        <f t="shared" si="1"/>
        <v>95810.002104417654</v>
      </c>
      <c r="K67" s="15">
        <f t="shared" si="2"/>
        <v>2710706.4977846472</v>
      </c>
      <c r="L67" s="22">
        <f t="shared" si="5"/>
        <v>28.250692385654798</v>
      </c>
    </row>
    <row r="68" spans="1:12" x14ac:dyDescent="0.25">
      <c r="A68" s="18">
        <v>59</v>
      </c>
      <c r="B68" s="10">
        <v>9</v>
      </c>
      <c r="C68" s="10">
        <v>2053</v>
      </c>
      <c r="D68" s="10">
        <v>2068</v>
      </c>
      <c r="E68" s="59">
        <v>0.38150000000000001</v>
      </c>
      <c r="F68" s="20">
        <f t="shared" si="3"/>
        <v>4.3678718757583111E-3</v>
      </c>
      <c r="G68" s="20">
        <f t="shared" si="0"/>
        <v>4.3561037362543744E-3</v>
      </c>
      <c r="H68" s="15">
        <f t="shared" si="6"/>
        <v>95635.282830813696</v>
      </c>
      <c r="I68" s="15">
        <f t="shared" si="4"/>
        <v>416.59721285705137</v>
      </c>
      <c r="J68" s="15">
        <f t="shared" si="1"/>
        <v>95377.617454661609</v>
      </c>
      <c r="K68" s="15">
        <f t="shared" si="2"/>
        <v>2614896.4956802297</v>
      </c>
      <c r="L68" s="22">
        <f t="shared" si="5"/>
        <v>27.342382625732245</v>
      </c>
    </row>
    <row r="69" spans="1:12" x14ac:dyDescent="0.25">
      <c r="A69" s="18">
        <v>60</v>
      </c>
      <c r="B69" s="10">
        <v>8</v>
      </c>
      <c r="C69" s="10">
        <v>1982</v>
      </c>
      <c r="D69" s="10">
        <v>2045</v>
      </c>
      <c r="E69" s="59">
        <v>0.46779999999999999</v>
      </c>
      <c r="F69" s="20">
        <f t="shared" si="3"/>
        <v>3.9731810280605913E-3</v>
      </c>
      <c r="G69" s="20">
        <f t="shared" si="0"/>
        <v>3.9647973572246743E-3</v>
      </c>
      <c r="H69" s="15">
        <f t="shared" si="6"/>
        <v>95218.685617956638</v>
      </c>
      <c r="I69" s="15">
        <f t="shared" si="4"/>
        <v>377.52279309648156</v>
      </c>
      <c r="J69" s="15">
        <f t="shared" si="1"/>
        <v>95017.767987470696</v>
      </c>
      <c r="K69" s="15">
        <f t="shared" si="2"/>
        <v>2519518.8782255682</v>
      </c>
      <c r="L69" s="22">
        <f t="shared" si="5"/>
        <v>26.460340865600326</v>
      </c>
    </row>
    <row r="70" spans="1:12" x14ac:dyDescent="0.25">
      <c r="A70" s="18">
        <v>61</v>
      </c>
      <c r="B70" s="10">
        <v>11</v>
      </c>
      <c r="C70" s="10">
        <v>1932</v>
      </c>
      <c r="D70" s="10">
        <v>1981</v>
      </c>
      <c r="E70" s="59">
        <v>0.40489999999999998</v>
      </c>
      <c r="F70" s="20">
        <f t="shared" si="3"/>
        <v>5.6222846920521343E-3</v>
      </c>
      <c r="G70" s="20">
        <f t="shared" si="0"/>
        <v>5.6035362592860155E-3</v>
      </c>
      <c r="H70" s="15">
        <f t="shared" si="6"/>
        <v>94841.162824860163</v>
      </c>
      <c r="I70" s="15">
        <f t="shared" si="4"/>
        <v>531.44589476195279</v>
      </c>
      <c r="J70" s="15">
        <f t="shared" si="1"/>
        <v>94524.899372887317</v>
      </c>
      <c r="K70" s="15">
        <f t="shared" si="2"/>
        <v>2424501.1102380976</v>
      </c>
      <c r="L70" s="22">
        <f t="shared" si="5"/>
        <v>25.563806242183453</v>
      </c>
    </row>
    <row r="71" spans="1:12" x14ac:dyDescent="0.25">
      <c r="A71" s="18">
        <v>62</v>
      </c>
      <c r="B71" s="10">
        <v>11</v>
      </c>
      <c r="C71" s="10">
        <v>1783</v>
      </c>
      <c r="D71" s="10">
        <v>1893</v>
      </c>
      <c r="E71" s="59">
        <v>0.51</v>
      </c>
      <c r="F71" s="20">
        <f t="shared" si="3"/>
        <v>5.9847660500544067E-3</v>
      </c>
      <c r="G71" s="20">
        <f t="shared" si="0"/>
        <v>5.967266829048655E-3</v>
      </c>
      <c r="H71" s="15">
        <f t="shared" si="6"/>
        <v>94309.716930098206</v>
      </c>
      <c r="I71" s="15">
        <f t="shared" si="4"/>
        <v>562.77124549394341</v>
      </c>
      <c r="J71" s="15">
        <f t="shared" si="1"/>
        <v>94033.959019806178</v>
      </c>
      <c r="K71" s="15">
        <f t="shared" si="2"/>
        <v>2329976.2108652103</v>
      </c>
      <c r="L71" s="22">
        <f t="shared" si="5"/>
        <v>24.705579517242899</v>
      </c>
    </row>
    <row r="72" spans="1:12" x14ac:dyDescent="0.25">
      <c r="A72" s="18">
        <v>63</v>
      </c>
      <c r="B72" s="10">
        <v>10</v>
      </c>
      <c r="C72" s="10">
        <v>1846</v>
      </c>
      <c r="D72" s="10">
        <v>1772</v>
      </c>
      <c r="E72" s="59">
        <v>0.33810000000000001</v>
      </c>
      <c r="F72" s="20">
        <f t="shared" si="3"/>
        <v>5.5279159756771697E-3</v>
      </c>
      <c r="G72" s="20">
        <f t="shared" si="0"/>
        <v>5.507763467996315E-3</v>
      </c>
      <c r="H72" s="15">
        <f t="shared" si="6"/>
        <v>93746.945684604259</v>
      </c>
      <c r="I72" s="15">
        <f t="shared" si="4"/>
        <v>516.33600267789814</v>
      </c>
      <c r="J72" s="15">
        <f t="shared" si="1"/>
        <v>93405.182884431764</v>
      </c>
      <c r="K72" s="15">
        <f t="shared" si="2"/>
        <v>2235942.251845404</v>
      </c>
      <c r="L72" s="22">
        <f t="shared" si="5"/>
        <v>23.850827731154606</v>
      </c>
    </row>
    <row r="73" spans="1:12" x14ac:dyDescent="0.25">
      <c r="A73" s="18">
        <v>64</v>
      </c>
      <c r="B73" s="10">
        <v>9</v>
      </c>
      <c r="C73" s="10">
        <v>1700</v>
      </c>
      <c r="D73" s="10">
        <v>1821</v>
      </c>
      <c r="E73" s="59">
        <v>0.46870000000000001</v>
      </c>
      <c r="F73" s="20">
        <f t="shared" si="3"/>
        <v>5.1121840386253907E-3</v>
      </c>
      <c r="G73" s="20">
        <f t="shared" ref="G73:G108" si="7">F73/((1+(1-E73)*F73))</f>
        <v>5.0983364298174058E-3</v>
      </c>
      <c r="H73" s="15">
        <f t="shared" si="6"/>
        <v>93230.609681926362</v>
      </c>
      <c r="I73" s="15">
        <f t="shared" si="4"/>
        <v>475.32101371545252</v>
      </c>
      <c r="J73" s="15">
        <f t="shared" ref="J73:J108" si="8">H74+I73*E73</f>
        <v>92978.071627339348</v>
      </c>
      <c r="K73" s="15">
        <f t="shared" ref="K73:K97" si="9">K74+J73</f>
        <v>2142537.0689609721</v>
      </c>
      <c r="L73" s="22">
        <f t="shared" si="5"/>
        <v>22.98104749363581</v>
      </c>
    </row>
    <row r="74" spans="1:12" x14ac:dyDescent="0.25">
      <c r="A74" s="18">
        <v>65</v>
      </c>
      <c r="B74" s="10">
        <v>17</v>
      </c>
      <c r="C74" s="10">
        <v>1676</v>
      </c>
      <c r="D74" s="10">
        <v>1653</v>
      </c>
      <c r="E74" s="59">
        <v>0.48409999999999997</v>
      </c>
      <c r="F74" s="20">
        <f t="shared" ref="F74:F108" si="10">B74/((C74+D74)/2)</f>
        <v>1.021327726043857E-2</v>
      </c>
      <c r="G74" s="20">
        <f t="shared" si="7"/>
        <v>1.0159745260523659E-2</v>
      </c>
      <c r="H74" s="15">
        <f t="shared" si="6"/>
        <v>92755.288668210909</v>
      </c>
      <c r="I74" s="15">
        <f t="shared" ref="I74:I108" si="11">H74*G74</f>
        <v>942.37010443535974</v>
      </c>
      <c r="J74" s="15">
        <f t="shared" si="8"/>
        <v>92269.119931332694</v>
      </c>
      <c r="K74" s="15">
        <f t="shared" si="9"/>
        <v>2049558.9973336328</v>
      </c>
      <c r="L74" s="22">
        <f t="shared" ref="L74:L108" si="12">K74/H74</f>
        <v>22.096411177857263</v>
      </c>
    </row>
    <row r="75" spans="1:12" x14ac:dyDescent="0.25">
      <c r="A75" s="18">
        <v>66</v>
      </c>
      <c r="B75" s="10">
        <v>8</v>
      </c>
      <c r="C75" s="10">
        <v>1540</v>
      </c>
      <c r="D75" s="10">
        <v>1651</v>
      </c>
      <c r="E75" s="59">
        <v>0.67589999999999995</v>
      </c>
      <c r="F75" s="20">
        <f t="shared" si="10"/>
        <v>5.0141021623315574E-3</v>
      </c>
      <c r="G75" s="20">
        <f t="shared" si="7"/>
        <v>5.0059671127984555E-3</v>
      </c>
      <c r="H75" s="15">
        <f t="shared" ref="H75:H108" si="13">H74-I74</f>
        <v>91812.918563775544</v>
      </c>
      <c r="I75" s="15">
        <f t="shared" si="11"/>
        <v>459.61245086030317</v>
      </c>
      <c r="J75" s="15">
        <f t="shared" si="8"/>
        <v>91663.958168451718</v>
      </c>
      <c r="K75" s="15">
        <f t="shared" si="9"/>
        <v>1957289.8774023</v>
      </c>
      <c r="L75" s="22">
        <f t="shared" si="12"/>
        <v>21.318240483148543</v>
      </c>
    </row>
    <row r="76" spans="1:12" x14ac:dyDescent="0.25">
      <c r="A76" s="18">
        <v>67</v>
      </c>
      <c r="B76" s="10">
        <v>16</v>
      </c>
      <c r="C76" s="10">
        <v>1727</v>
      </c>
      <c r="D76" s="10">
        <v>1508</v>
      </c>
      <c r="E76" s="59">
        <v>0.48320000000000002</v>
      </c>
      <c r="F76" s="20">
        <f t="shared" si="10"/>
        <v>9.8918083462132926E-3</v>
      </c>
      <c r="G76" s="20">
        <f t="shared" si="7"/>
        <v>9.8414977578607753E-3</v>
      </c>
      <c r="H76" s="15">
        <f t="shared" si="13"/>
        <v>91353.306112915234</v>
      </c>
      <c r="I76" s="15">
        <f t="shared" si="11"/>
        <v>899.05335728342436</v>
      </c>
      <c r="J76" s="15">
        <f t="shared" si="8"/>
        <v>90888.675337871158</v>
      </c>
      <c r="K76" s="15">
        <f t="shared" si="9"/>
        <v>1865625.9192338483</v>
      </c>
      <c r="L76" s="22">
        <f t="shared" si="12"/>
        <v>20.422095254307301</v>
      </c>
    </row>
    <row r="77" spans="1:12" x14ac:dyDescent="0.25">
      <c r="A77" s="18">
        <v>68</v>
      </c>
      <c r="B77" s="10">
        <v>12</v>
      </c>
      <c r="C77" s="10">
        <v>1722</v>
      </c>
      <c r="D77" s="10">
        <v>1713</v>
      </c>
      <c r="E77" s="59">
        <v>0.41460000000000002</v>
      </c>
      <c r="F77" s="20">
        <f t="shared" si="10"/>
        <v>6.9868995633187774E-3</v>
      </c>
      <c r="G77" s="20">
        <f t="shared" si="7"/>
        <v>6.9584386377047171E-3</v>
      </c>
      <c r="H77" s="15">
        <f t="shared" si="13"/>
        <v>90454.252755631809</v>
      </c>
      <c r="I77" s="15">
        <f t="shared" si="11"/>
        <v>629.42036731949679</v>
      </c>
      <c r="J77" s="15">
        <f t="shared" si="8"/>
        <v>90085.790072602977</v>
      </c>
      <c r="K77" s="15">
        <f t="shared" si="9"/>
        <v>1774737.2438959773</v>
      </c>
      <c r="L77" s="22">
        <f t="shared" si="12"/>
        <v>19.62027422514393</v>
      </c>
    </row>
    <row r="78" spans="1:12" x14ac:dyDescent="0.25">
      <c r="A78" s="18">
        <v>69</v>
      </c>
      <c r="B78" s="10">
        <v>10</v>
      </c>
      <c r="C78" s="10">
        <v>1747</v>
      </c>
      <c r="D78" s="10">
        <v>1705</v>
      </c>
      <c r="E78" s="59">
        <v>0.58440000000000003</v>
      </c>
      <c r="F78" s="20">
        <f t="shared" si="10"/>
        <v>5.7937427578215531E-3</v>
      </c>
      <c r="G78" s="20">
        <f t="shared" si="7"/>
        <v>5.779825634220268E-3</v>
      </c>
      <c r="H78" s="15">
        <f t="shared" si="13"/>
        <v>89824.832388312308</v>
      </c>
      <c r="I78" s="15">
        <f t="shared" si="11"/>
        <v>519.1718688275065</v>
      </c>
      <c r="J78" s="15">
        <f t="shared" si="8"/>
        <v>89609.064559627601</v>
      </c>
      <c r="K78" s="15">
        <f t="shared" si="9"/>
        <v>1684651.4538233744</v>
      </c>
      <c r="L78" s="22">
        <f t="shared" si="12"/>
        <v>18.754852183198455</v>
      </c>
    </row>
    <row r="79" spans="1:12" x14ac:dyDescent="0.25">
      <c r="A79" s="18">
        <v>70</v>
      </c>
      <c r="B79" s="10">
        <v>26</v>
      </c>
      <c r="C79" s="10">
        <v>1743</v>
      </c>
      <c r="D79" s="10">
        <v>1710</v>
      </c>
      <c r="E79" s="59">
        <v>0.57320000000000004</v>
      </c>
      <c r="F79" s="20">
        <f t="shared" si="10"/>
        <v>1.5059368664929048E-2</v>
      </c>
      <c r="G79" s="20">
        <f t="shared" si="7"/>
        <v>1.496319514400579E-2</v>
      </c>
      <c r="H79" s="15">
        <f t="shared" si="13"/>
        <v>89305.660519484809</v>
      </c>
      <c r="I79" s="15">
        <f t="shared" si="11"/>
        <v>1336.2980258173848</v>
      </c>
      <c r="J79" s="15">
        <f t="shared" si="8"/>
        <v>88735.32852206596</v>
      </c>
      <c r="K79" s="15">
        <f t="shared" si="9"/>
        <v>1595042.3892637468</v>
      </c>
      <c r="L79" s="22">
        <f t="shared" si="12"/>
        <v>17.860484766424616</v>
      </c>
    </row>
    <row r="80" spans="1:12" x14ac:dyDescent="0.25">
      <c r="A80" s="18">
        <v>71</v>
      </c>
      <c r="B80" s="10">
        <v>25</v>
      </c>
      <c r="C80" s="10">
        <v>2061</v>
      </c>
      <c r="D80" s="10">
        <v>1699</v>
      </c>
      <c r="E80" s="59">
        <v>0.56799999999999995</v>
      </c>
      <c r="F80" s="20">
        <f t="shared" si="10"/>
        <v>1.3297872340425532E-2</v>
      </c>
      <c r="G80" s="20">
        <f t="shared" si="7"/>
        <v>1.3221916649037446E-2</v>
      </c>
      <c r="H80" s="15">
        <f t="shared" si="13"/>
        <v>87969.362493667431</v>
      </c>
      <c r="I80" s="15">
        <f t="shared" si="11"/>
        <v>1163.1235785602316</v>
      </c>
      <c r="J80" s="15">
        <f t="shared" si="8"/>
        <v>87466.893107729411</v>
      </c>
      <c r="K80" s="15">
        <f t="shared" si="9"/>
        <v>1506307.0607416809</v>
      </c>
      <c r="L80" s="22">
        <f t="shared" si="12"/>
        <v>17.123087152644924</v>
      </c>
    </row>
    <row r="81" spans="1:12" x14ac:dyDescent="0.25">
      <c r="A81" s="18">
        <v>72</v>
      </c>
      <c r="B81" s="10">
        <v>31</v>
      </c>
      <c r="C81" s="10">
        <v>2331</v>
      </c>
      <c r="D81" s="10">
        <v>2018</v>
      </c>
      <c r="E81" s="59">
        <v>0.4602</v>
      </c>
      <c r="F81" s="20">
        <f t="shared" si="10"/>
        <v>1.4256150839273396E-2</v>
      </c>
      <c r="G81" s="20">
        <f t="shared" si="7"/>
        <v>1.4147280860673104E-2</v>
      </c>
      <c r="H81" s="15">
        <f t="shared" si="13"/>
        <v>86806.238915107198</v>
      </c>
      <c r="I81" s="15">
        <f t="shared" si="11"/>
        <v>1228.0722423907127</v>
      </c>
      <c r="J81" s="15">
        <f t="shared" si="8"/>
        <v>86143.325518664686</v>
      </c>
      <c r="K81" s="15">
        <f t="shared" si="9"/>
        <v>1418840.1676339514</v>
      </c>
      <c r="L81" s="22">
        <f t="shared" si="12"/>
        <v>16.344910059074401</v>
      </c>
    </row>
    <row r="82" spans="1:12" x14ac:dyDescent="0.25">
      <c r="A82" s="18">
        <v>73</v>
      </c>
      <c r="B82" s="10">
        <v>26</v>
      </c>
      <c r="C82" s="10">
        <v>2166</v>
      </c>
      <c r="D82" s="10">
        <v>2283</v>
      </c>
      <c r="E82" s="59">
        <v>0.44969999999999999</v>
      </c>
      <c r="F82" s="20">
        <f t="shared" si="10"/>
        <v>1.1688019779725781E-2</v>
      </c>
      <c r="G82" s="20">
        <f t="shared" si="7"/>
        <v>1.1613323841376647E-2</v>
      </c>
      <c r="H82" s="15">
        <f t="shared" si="13"/>
        <v>85578.166672716485</v>
      </c>
      <c r="I82" s="15">
        <f t="shared" si="11"/>
        <v>993.84696332156273</v>
      </c>
      <c r="J82" s="15">
        <f t="shared" si="8"/>
        <v>85031.25268880064</v>
      </c>
      <c r="K82" s="15">
        <f t="shared" si="9"/>
        <v>1332696.8421152867</v>
      </c>
      <c r="L82" s="22">
        <f t="shared" si="12"/>
        <v>15.572860391039075</v>
      </c>
    </row>
    <row r="83" spans="1:12" x14ac:dyDescent="0.25">
      <c r="A83" s="18">
        <v>74</v>
      </c>
      <c r="B83" s="10">
        <v>32</v>
      </c>
      <c r="C83" s="10">
        <v>2000</v>
      </c>
      <c r="D83" s="10">
        <v>2121</v>
      </c>
      <c r="E83" s="59">
        <v>0.49659999999999999</v>
      </c>
      <c r="F83" s="20">
        <f t="shared" si="10"/>
        <v>1.5530211113807329E-2</v>
      </c>
      <c r="G83" s="20">
        <f t="shared" si="7"/>
        <v>1.5409739186311838E-2</v>
      </c>
      <c r="H83" s="15">
        <f t="shared" si="13"/>
        <v>84584.319709394927</v>
      </c>
      <c r="I83" s="15">
        <f t="shared" si="11"/>
        <v>1303.4223059733918</v>
      </c>
      <c r="J83" s="15">
        <f t="shared" si="8"/>
        <v>83928.176920567916</v>
      </c>
      <c r="K83" s="15">
        <f t="shared" si="9"/>
        <v>1247665.5894264861</v>
      </c>
      <c r="L83" s="22">
        <f t="shared" si="12"/>
        <v>14.750554165512851</v>
      </c>
    </row>
    <row r="84" spans="1:12" x14ac:dyDescent="0.25">
      <c r="A84" s="18">
        <v>75</v>
      </c>
      <c r="B84" s="10">
        <v>35</v>
      </c>
      <c r="C84" s="10">
        <v>2136</v>
      </c>
      <c r="D84" s="10">
        <v>1959</v>
      </c>
      <c r="E84" s="59">
        <v>0.51439999999999997</v>
      </c>
      <c r="F84" s="20">
        <f t="shared" si="10"/>
        <v>1.7094017094017096E-2</v>
      </c>
      <c r="G84" s="20">
        <f t="shared" si="7"/>
        <v>1.6953290294580373E-2</v>
      </c>
      <c r="H84" s="15">
        <f t="shared" si="13"/>
        <v>83280.897403421535</v>
      </c>
      <c r="I84" s="15">
        <f t="shared" si="11"/>
        <v>1411.8852296733701</v>
      </c>
      <c r="J84" s="15">
        <f t="shared" si="8"/>
        <v>82595.285935892156</v>
      </c>
      <c r="K84" s="15">
        <f t="shared" si="9"/>
        <v>1163737.4125059182</v>
      </c>
      <c r="L84" s="22">
        <f t="shared" si="12"/>
        <v>13.973641600770105</v>
      </c>
    </row>
    <row r="85" spans="1:12" x14ac:dyDescent="0.25">
      <c r="A85" s="18">
        <v>76</v>
      </c>
      <c r="B85" s="10">
        <v>50</v>
      </c>
      <c r="C85" s="10">
        <v>1956</v>
      </c>
      <c r="D85" s="10">
        <v>2090</v>
      </c>
      <c r="E85" s="59">
        <v>0.50329999999999997</v>
      </c>
      <c r="F85" s="20">
        <f t="shared" si="10"/>
        <v>2.4715768660405337E-2</v>
      </c>
      <c r="G85" s="20">
        <f t="shared" si="7"/>
        <v>2.4416029611760714E-2</v>
      </c>
      <c r="H85" s="15">
        <f t="shared" si="13"/>
        <v>81869.012173748168</v>
      </c>
      <c r="I85" s="15">
        <f t="shared" si="11"/>
        <v>1998.9162255198337</v>
      </c>
      <c r="J85" s="15">
        <f t="shared" si="8"/>
        <v>80876.150484532467</v>
      </c>
      <c r="K85" s="15">
        <f t="shared" si="9"/>
        <v>1081142.1265700259</v>
      </c>
      <c r="L85" s="22">
        <f t="shared" si="12"/>
        <v>13.205755118622296</v>
      </c>
    </row>
    <row r="86" spans="1:12" x14ac:dyDescent="0.25">
      <c r="A86" s="18">
        <v>77</v>
      </c>
      <c r="B86" s="10">
        <v>40</v>
      </c>
      <c r="C86" s="10">
        <v>1809</v>
      </c>
      <c r="D86" s="10">
        <v>1900</v>
      </c>
      <c r="E86" s="59">
        <v>0.55610000000000004</v>
      </c>
      <c r="F86" s="20">
        <f t="shared" si="10"/>
        <v>2.1569156106767323E-2</v>
      </c>
      <c r="G86" s="20">
        <f t="shared" si="7"/>
        <v>2.136459971285978E-2</v>
      </c>
      <c r="H86" s="15">
        <f t="shared" si="13"/>
        <v>79870.095948228336</v>
      </c>
      <c r="I86" s="15">
        <f t="shared" si="11"/>
        <v>1706.3926289616022</v>
      </c>
      <c r="J86" s="15">
        <f t="shared" si="8"/>
        <v>79112.628260232275</v>
      </c>
      <c r="K86" s="15">
        <f t="shared" si="9"/>
        <v>1000265.9760854933</v>
      </c>
      <c r="L86" s="22">
        <f t="shared" si="12"/>
        <v>12.523660629303164</v>
      </c>
    </row>
    <row r="87" spans="1:12" x14ac:dyDescent="0.25">
      <c r="A87" s="18">
        <v>78</v>
      </c>
      <c r="B87" s="10">
        <v>38</v>
      </c>
      <c r="C87" s="10">
        <v>1387</v>
      </c>
      <c r="D87" s="10">
        <v>1763</v>
      </c>
      <c r="E87" s="59">
        <v>0.44490000000000002</v>
      </c>
      <c r="F87" s="20">
        <f t="shared" si="10"/>
        <v>2.4126984126984129E-2</v>
      </c>
      <c r="G87" s="20">
        <f t="shared" si="7"/>
        <v>2.3808124560097912E-2</v>
      </c>
      <c r="H87" s="15">
        <f t="shared" si="13"/>
        <v>78163.70331926673</v>
      </c>
      <c r="I87" s="15">
        <f t="shared" si="11"/>
        <v>1860.9311847036408</v>
      </c>
      <c r="J87" s="15">
        <f t="shared" si="8"/>
        <v>77130.700418637731</v>
      </c>
      <c r="K87" s="15">
        <f t="shared" si="9"/>
        <v>921153.34782526107</v>
      </c>
      <c r="L87" s="22">
        <f t="shared" si="12"/>
        <v>11.784924571226195</v>
      </c>
    </row>
    <row r="88" spans="1:12" x14ac:dyDescent="0.25">
      <c r="A88" s="18">
        <v>79</v>
      </c>
      <c r="B88" s="10">
        <v>40</v>
      </c>
      <c r="C88" s="10">
        <v>1094</v>
      </c>
      <c r="D88" s="10">
        <v>1321</v>
      </c>
      <c r="E88" s="59">
        <v>0.56740000000000002</v>
      </c>
      <c r="F88" s="20">
        <f t="shared" si="10"/>
        <v>3.3126293995859216E-2</v>
      </c>
      <c r="G88" s="20">
        <f t="shared" si="7"/>
        <v>3.2658286550337853E-2</v>
      </c>
      <c r="H88" s="15">
        <f t="shared" si="13"/>
        <v>76302.772134563085</v>
      </c>
      <c r="I88" s="15">
        <f t="shared" si="11"/>
        <v>2491.9177969556954</v>
      </c>
      <c r="J88" s="15">
        <f t="shared" si="8"/>
        <v>75224.768495600059</v>
      </c>
      <c r="K88" s="15">
        <f t="shared" si="9"/>
        <v>844022.64740662335</v>
      </c>
      <c r="L88" s="22">
        <f t="shared" si="12"/>
        <v>11.06149388541421</v>
      </c>
    </row>
    <row r="89" spans="1:12" x14ac:dyDescent="0.25">
      <c r="A89" s="18">
        <v>80</v>
      </c>
      <c r="B89" s="10">
        <v>40</v>
      </c>
      <c r="C89" s="10">
        <v>1366</v>
      </c>
      <c r="D89" s="10">
        <v>1060</v>
      </c>
      <c r="E89" s="59">
        <v>0.44690000000000002</v>
      </c>
      <c r="F89" s="20">
        <f t="shared" si="10"/>
        <v>3.2976092333058531E-2</v>
      </c>
      <c r="G89" s="20">
        <f t="shared" si="7"/>
        <v>3.2385412314876884E-2</v>
      </c>
      <c r="H89" s="15">
        <f t="shared" si="13"/>
        <v>73810.854337607394</v>
      </c>
      <c r="I89" s="15">
        <f t="shared" si="11"/>
        <v>2390.3949510367343</v>
      </c>
      <c r="J89" s="15">
        <f t="shared" si="8"/>
        <v>72488.726890188977</v>
      </c>
      <c r="K89" s="15">
        <f t="shared" si="9"/>
        <v>768797.87891102326</v>
      </c>
      <c r="L89" s="22">
        <f t="shared" si="12"/>
        <v>10.415783502445016</v>
      </c>
    </row>
    <row r="90" spans="1:12" x14ac:dyDescent="0.25">
      <c r="A90" s="18">
        <v>81</v>
      </c>
      <c r="B90" s="10">
        <v>46</v>
      </c>
      <c r="C90" s="10">
        <v>753</v>
      </c>
      <c r="D90" s="10">
        <v>1297</v>
      </c>
      <c r="E90" s="59">
        <v>0.45179999999999998</v>
      </c>
      <c r="F90" s="20">
        <f t="shared" si="10"/>
        <v>4.4878048780487803E-2</v>
      </c>
      <c r="G90" s="20">
        <f t="shared" si="7"/>
        <v>4.3800463370815106E-2</v>
      </c>
      <c r="H90" s="15">
        <f t="shared" si="13"/>
        <v>71420.459386570656</v>
      </c>
      <c r="I90" s="15">
        <f t="shared" si="11"/>
        <v>3128.249215288276</v>
      </c>
      <c r="J90" s="15">
        <f t="shared" si="8"/>
        <v>69705.553166749625</v>
      </c>
      <c r="K90" s="15">
        <f t="shared" si="9"/>
        <v>696309.15202083427</v>
      </c>
      <c r="L90" s="22">
        <f t="shared" si="12"/>
        <v>9.7494353578991788</v>
      </c>
    </row>
    <row r="91" spans="1:12" x14ac:dyDescent="0.25">
      <c r="A91" s="18">
        <v>82</v>
      </c>
      <c r="B91" s="10">
        <v>36</v>
      </c>
      <c r="C91" s="10">
        <v>815</v>
      </c>
      <c r="D91" s="10">
        <v>732</v>
      </c>
      <c r="E91" s="59">
        <v>0.48459999999999998</v>
      </c>
      <c r="F91" s="20">
        <f t="shared" si="10"/>
        <v>4.6541693600517131E-2</v>
      </c>
      <c r="G91" s="20">
        <f t="shared" si="7"/>
        <v>4.545142353858523E-2</v>
      </c>
      <c r="H91" s="15">
        <f t="shared" si="13"/>
        <v>68292.210171282379</v>
      </c>
      <c r="I91" s="15">
        <f t="shared" si="11"/>
        <v>3103.9781688810335</v>
      </c>
      <c r="J91" s="15">
        <f t="shared" si="8"/>
        <v>66692.419823041098</v>
      </c>
      <c r="K91" s="15">
        <f t="shared" si="9"/>
        <v>626603.59885408462</v>
      </c>
      <c r="L91" s="22">
        <f t="shared" si="12"/>
        <v>9.1753304993719222</v>
      </c>
    </row>
    <row r="92" spans="1:12" x14ac:dyDescent="0.25">
      <c r="A92" s="18">
        <v>83</v>
      </c>
      <c r="B92" s="10">
        <v>38</v>
      </c>
      <c r="C92" s="10">
        <v>863</v>
      </c>
      <c r="D92" s="10">
        <v>762</v>
      </c>
      <c r="E92" s="59">
        <v>0.52139999999999997</v>
      </c>
      <c r="F92" s="20">
        <f t="shared" si="10"/>
        <v>4.6769230769230771E-2</v>
      </c>
      <c r="G92" s="20">
        <f t="shared" si="7"/>
        <v>4.5745279689047673E-2</v>
      </c>
      <c r="H92" s="15">
        <f t="shared" si="13"/>
        <v>65188.232002401346</v>
      </c>
      <c r="I92" s="15">
        <f t="shared" si="11"/>
        <v>2982.0539053843777</v>
      </c>
      <c r="J92" s="15">
        <f t="shared" si="8"/>
        <v>63761.021003284382</v>
      </c>
      <c r="K92" s="15">
        <f t="shared" si="9"/>
        <v>559911.17903104355</v>
      </c>
      <c r="L92" s="22">
        <f t="shared" si="12"/>
        <v>8.5891450317354519</v>
      </c>
    </row>
    <row r="93" spans="1:12" x14ac:dyDescent="0.25">
      <c r="A93" s="18">
        <v>84</v>
      </c>
      <c r="B93" s="10">
        <v>48</v>
      </c>
      <c r="C93" s="10">
        <v>773</v>
      </c>
      <c r="D93" s="10">
        <v>818</v>
      </c>
      <c r="E93" s="59">
        <v>0.51449999999999996</v>
      </c>
      <c r="F93" s="20">
        <f t="shared" si="10"/>
        <v>6.033940917661848E-2</v>
      </c>
      <c r="G93" s="20">
        <f t="shared" si="7"/>
        <v>5.8622087825657906E-2</v>
      </c>
      <c r="H93" s="15">
        <f t="shared" si="13"/>
        <v>62206.178097016971</v>
      </c>
      <c r="I93" s="15">
        <f t="shared" si="11"/>
        <v>3646.6560357018461</v>
      </c>
      <c r="J93" s="15">
        <f t="shared" si="8"/>
        <v>60435.726591683728</v>
      </c>
      <c r="K93" s="15">
        <f t="shared" si="9"/>
        <v>496150.15802775911</v>
      </c>
      <c r="L93" s="22">
        <f t="shared" si="12"/>
        <v>7.9758984269048261</v>
      </c>
    </row>
    <row r="94" spans="1:12" x14ac:dyDescent="0.25">
      <c r="A94" s="18">
        <v>85</v>
      </c>
      <c r="B94" s="10">
        <v>38</v>
      </c>
      <c r="C94" s="10">
        <v>669</v>
      </c>
      <c r="D94" s="10">
        <v>714</v>
      </c>
      <c r="E94" s="59">
        <v>0.5625</v>
      </c>
      <c r="F94" s="20">
        <f t="shared" si="10"/>
        <v>5.4953000723065797E-2</v>
      </c>
      <c r="G94" s="20">
        <f t="shared" si="7"/>
        <v>5.3662842012356576E-2</v>
      </c>
      <c r="H94" s="15">
        <f t="shared" si="13"/>
        <v>58559.522061315125</v>
      </c>
      <c r="I94" s="15">
        <f t="shared" si="11"/>
        <v>3142.4703806954631</v>
      </c>
      <c r="J94" s="15">
        <f t="shared" si="8"/>
        <v>57184.691269760857</v>
      </c>
      <c r="K94" s="15">
        <f t="shared" si="9"/>
        <v>435714.43143607536</v>
      </c>
      <c r="L94" s="22">
        <f t="shared" si="12"/>
        <v>7.4405394050152553</v>
      </c>
    </row>
    <row r="95" spans="1:12" x14ac:dyDescent="0.25">
      <c r="A95" s="18">
        <v>86</v>
      </c>
      <c r="B95" s="10">
        <v>48</v>
      </c>
      <c r="C95" s="10">
        <v>582</v>
      </c>
      <c r="D95" s="10">
        <v>632</v>
      </c>
      <c r="E95" s="59">
        <v>0.5071</v>
      </c>
      <c r="F95" s="20">
        <f t="shared" si="10"/>
        <v>7.907742998352553E-2</v>
      </c>
      <c r="G95" s="20">
        <f t="shared" si="7"/>
        <v>7.611083767587945E-2</v>
      </c>
      <c r="H95" s="15">
        <f t="shared" si="13"/>
        <v>55417.051680619661</v>
      </c>
      <c r="I95" s="15">
        <f t="shared" si="11"/>
        <v>4217.8382249394654</v>
      </c>
      <c r="J95" s="15">
        <f t="shared" si="8"/>
        <v>53338.079219546999</v>
      </c>
      <c r="K95" s="15">
        <f t="shared" si="9"/>
        <v>378529.74016631453</v>
      </c>
      <c r="L95" s="22">
        <f t="shared" si="12"/>
        <v>6.8305643964580165</v>
      </c>
    </row>
    <row r="96" spans="1:12" x14ac:dyDescent="0.25">
      <c r="A96" s="18">
        <v>87</v>
      </c>
      <c r="B96" s="10">
        <v>48</v>
      </c>
      <c r="C96" s="10">
        <v>527</v>
      </c>
      <c r="D96" s="10">
        <v>516</v>
      </c>
      <c r="E96" s="59">
        <v>0.53180000000000005</v>
      </c>
      <c r="F96" s="20">
        <f t="shared" si="10"/>
        <v>9.2042186001917548E-2</v>
      </c>
      <c r="G96" s="20">
        <f t="shared" si="7"/>
        <v>8.8239576332380831E-2</v>
      </c>
      <c r="H96" s="15">
        <f t="shared" si="13"/>
        <v>51199.213455680198</v>
      </c>
      <c r="I96" s="15">
        <f t="shared" si="11"/>
        <v>4517.7969038803521</v>
      </c>
      <c r="J96" s="15">
        <f t="shared" si="8"/>
        <v>49083.980945283416</v>
      </c>
      <c r="K96" s="15">
        <f t="shared" si="9"/>
        <v>325191.66094676754</v>
      </c>
      <c r="L96" s="22">
        <f t="shared" si="12"/>
        <v>6.3514972007971302</v>
      </c>
    </row>
    <row r="97" spans="1:12" x14ac:dyDescent="0.25">
      <c r="A97" s="18">
        <v>88</v>
      </c>
      <c r="B97" s="10">
        <v>36</v>
      </c>
      <c r="C97" s="10">
        <v>451</v>
      </c>
      <c r="D97" s="10">
        <v>488</v>
      </c>
      <c r="E97" s="59">
        <v>0.52010000000000001</v>
      </c>
      <c r="F97" s="20">
        <f t="shared" si="10"/>
        <v>7.6677316293929709E-2</v>
      </c>
      <c r="G97" s="20">
        <f t="shared" si="7"/>
        <v>7.3955927197785251E-2</v>
      </c>
      <c r="H97" s="15">
        <f t="shared" si="13"/>
        <v>46681.416551799848</v>
      </c>
      <c r="I97" s="15">
        <f t="shared" si="11"/>
        <v>3452.367443994397</v>
      </c>
      <c r="J97" s="15">
        <f t="shared" si="8"/>
        <v>45024.625415426934</v>
      </c>
      <c r="K97" s="15">
        <f t="shared" si="9"/>
        <v>276107.68000148411</v>
      </c>
      <c r="L97" s="22">
        <f t="shared" si="12"/>
        <v>5.9147236822837694</v>
      </c>
    </row>
    <row r="98" spans="1:12" x14ac:dyDescent="0.25">
      <c r="A98" s="18">
        <v>89</v>
      </c>
      <c r="B98" s="10">
        <v>42</v>
      </c>
      <c r="C98" s="10">
        <v>340</v>
      </c>
      <c r="D98" s="10">
        <v>405</v>
      </c>
      <c r="E98" s="59">
        <v>0.53310000000000002</v>
      </c>
      <c r="F98" s="20">
        <f t="shared" si="10"/>
        <v>0.11275167785234899</v>
      </c>
      <c r="G98" s="20">
        <f t="shared" si="7"/>
        <v>0.10711285461368218</v>
      </c>
      <c r="H98" s="15">
        <f t="shared" si="13"/>
        <v>43229.049107805447</v>
      </c>
      <c r="I98" s="15">
        <f t="shared" si="11"/>
        <v>4630.3868521720924</v>
      </c>
      <c r="J98" s="15">
        <f t="shared" si="8"/>
        <v>41067.121486526295</v>
      </c>
      <c r="K98" s="15">
        <f>K99+J98</f>
        <v>231083.05458605717</v>
      </c>
      <c r="L98" s="22">
        <f t="shared" si="12"/>
        <v>5.3455502574155114</v>
      </c>
    </row>
    <row r="99" spans="1:12" x14ac:dyDescent="0.25">
      <c r="A99" s="18">
        <v>90</v>
      </c>
      <c r="B99" s="10">
        <v>40</v>
      </c>
      <c r="C99" s="10">
        <v>299</v>
      </c>
      <c r="D99" s="10">
        <v>299</v>
      </c>
      <c r="E99" s="59">
        <v>0.48020000000000002</v>
      </c>
      <c r="F99" s="24">
        <f t="shared" si="10"/>
        <v>0.13377926421404682</v>
      </c>
      <c r="G99" s="24">
        <f t="shared" si="7"/>
        <v>0.12508130284685046</v>
      </c>
      <c r="H99" s="25">
        <f t="shared" si="13"/>
        <v>38598.662255633353</v>
      </c>
      <c r="I99" s="25">
        <f t="shared" si="11"/>
        <v>4827.9709630801717</v>
      </c>
      <c r="J99" s="25">
        <f t="shared" si="8"/>
        <v>36089.082949024276</v>
      </c>
      <c r="K99" s="25">
        <f t="shared" ref="K99:K108" si="14">K100+J99</f>
        <v>190015.93309953087</v>
      </c>
      <c r="L99" s="26">
        <f t="shared" si="12"/>
        <v>4.9228631769951727</v>
      </c>
    </row>
    <row r="100" spans="1:12" x14ac:dyDescent="0.25">
      <c r="A100" s="18">
        <v>91</v>
      </c>
      <c r="B100" s="10">
        <v>37</v>
      </c>
      <c r="C100" s="10">
        <v>245</v>
      </c>
      <c r="D100" s="10">
        <v>265</v>
      </c>
      <c r="E100" s="59">
        <v>0.50129999999999997</v>
      </c>
      <c r="F100" s="24">
        <f t="shared" si="10"/>
        <v>0.14509803921568629</v>
      </c>
      <c r="G100" s="24">
        <f t="shared" si="7"/>
        <v>0.13530716005264548</v>
      </c>
      <c r="H100" s="25">
        <f t="shared" si="13"/>
        <v>33770.69129255318</v>
      </c>
      <c r="I100" s="25">
        <f t="shared" si="11"/>
        <v>4569.4163318099745</v>
      </c>
      <c r="J100" s="25">
        <f t="shared" si="8"/>
        <v>31491.923367879546</v>
      </c>
      <c r="K100" s="25">
        <f t="shared" si="14"/>
        <v>153926.85015050659</v>
      </c>
      <c r="L100" s="26">
        <f t="shared" si="12"/>
        <v>4.5580011619261462</v>
      </c>
    </row>
    <row r="101" spans="1:12" x14ac:dyDescent="0.25">
      <c r="A101" s="18">
        <v>92</v>
      </c>
      <c r="B101" s="10">
        <v>38</v>
      </c>
      <c r="C101" s="10">
        <v>204</v>
      </c>
      <c r="D101" s="10">
        <v>204</v>
      </c>
      <c r="E101" s="59">
        <v>0.47299999999999998</v>
      </c>
      <c r="F101" s="24">
        <f t="shared" si="10"/>
        <v>0.18627450980392157</v>
      </c>
      <c r="G101" s="24">
        <f t="shared" si="7"/>
        <v>0.16962316873934274</v>
      </c>
      <c r="H101" s="25">
        <f t="shared" si="13"/>
        <v>29201.274960743205</v>
      </c>
      <c r="I101" s="25">
        <f t="shared" si="11"/>
        <v>4953.2127900700889</v>
      </c>
      <c r="J101" s="25">
        <f t="shared" si="8"/>
        <v>26590.93182037627</v>
      </c>
      <c r="K101" s="25">
        <f t="shared" si="14"/>
        <v>122434.92678262705</v>
      </c>
      <c r="L101" s="26">
        <f t="shared" si="12"/>
        <v>4.192793874487422</v>
      </c>
    </row>
    <row r="102" spans="1:12" x14ac:dyDescent="0.25">
      <c r="A102" s="18">
        <v>93</v>
      </c>
      <c r="B102" s="10">
        <v>31</v>
      </c>
      <c r="C102" s="10">
        <v>171</v>
      </c>
      <c r="D102" s="10">
        <v>170</v>
      </c>
      <c r="E102" s="59">
        <v>0.58950000000000002</v>
      </c>
      <c r="F102" s="24">
        <f t="shared" si="10"/>
        <v>0.18181818181818182</v>
      </c>
      <c r="G102" s="24">
        <f t="shared" si="7"/>
        <v>0.16919042382201169</v>
      </c>
      <c r="H102" s="25">
        <f t="shared" si="13"/>
        <v>24248.062170673118</v>
      </c>
      <c r="I102" s="25">
        <f t="shared" si="11"/>
        <v>4102.5399155186733</v>
      </c>
      <c r="J102" s="25">
        <f t="shared" si="8"/>
        <v>22563.969535352702</v>
      </c>
      <c r="K102" s="25">
        <f t="shared" si="14"/>
        <v>95843.994962250785</v>
      </c>
      <c r="L102" s="26">
        <f t="shared" si="12"/>
        <v>3.9526455469983723</v>
      </c>
    </row>
    <row r="103" spans="1:12" x14ac:dyDescent="0.25">
      <c r="A103" s="18">
        <v>94</v>
      </c>
      <c r="B103" s="10">
        <v>24</v>
      </c>
      <c r="C103" s="10">
        <v>121</v>
      </c>
      <c r="D103" s="10">
        <v>147</v>
      </c>
      <c r="E103" s="59">
        <v>0.49730000000000002</v>
      </c>
      <c r="F103" s="24">
        <f t="shared" si="10"/>
        <v>0.17910447761194029</v>
      </c>
      <c r="G103" s="24">
        <f t="shared" si="7"/>
        <v>0.16431063473198196</v>
      </c>
      <c r="H103" s="25">
        <f t="shared" si="13"/>
        <v>20145.522255154443</v>
      </c>
      <c r="I103" s="25">
        <f t="shared" si="11"/>
        <v>3310.1235487516951</v>
      </c>
      <c r="J103" s="25">
        <f t="shared" si="8"/>
        <v>18481.523147196964</v>
      </c>
      <c r="K103" s="25">
        <f t="shared" si="14"/>
        <v>73280.025426898079</v>
      </c>
      <c r="L103" s="26">
        <f t="shared" si="12"/>
        <v>3.6375341626176318</v>
      </c>
    </row>
    <row r="104" spans="1:12" x14ac:dyDescent="0.25">
      <c r="A104" s="18">
        <v>95</v>
      </c>
      <c r="B104" s="10">
        <v>23</v>
      </c>
      <c r="C104" s="10">
        <v>91</v>
      </c>
      <c r="D104" s="10">
        <v>90</v>
      </c>
      <c r="E104" s="59">
        <v>0.40200000000000002</v>
      </c>
      <c r="F104" s="24">
        <f t="shared" si="10"/>
        <v>0.2541436464088398</v>
      </c>
      <c r="G104" s="24">
        <f t="shared" si="7"/>
        <v>0.22061503635352123</v>
      </c>
      <c r="H104" s="25">
        <f t="shared" si="13"/>
        <v>16835.398706402746</v>
      </c>
      <c r="I104" s="25">
        <f t="shared" si="11"/>
        <v>3714.1420976390659</v>
      </c>
      <c r="J104" s="25">
        <f t="shared" si="8"/>
        <v>14614.341732014585</v>
      </c>
      <c r="K104" s="25">
        <f t="shared" si="14"/>
        <v>54798.502279701119</v>
      </c>
      <c r="L104" s="26">
        <f t="shared" si="12"/>
        <v>3.2549572026981726</v>
      </c>
    </row>
    <row r="105" spans="1:12" x14ac:dyDescent="0.25">
      <c r="A105" s="18">
        <v>96</v>
      </c>
      <c r="B105" s="10">
        <v>17</v>
      </c>
      <c r="C105" s="10">
        <v>68</v>
      </c>
      <c r="D105" s="10">
        <v>63</v>
      </c>
      <c r="E105" s="59">
        <v>0.44819999999999999</v>
      </c>
      <c r="F105" s="24">
        <f t="shared" si="10"/>
        <v>0.25954198473282442</v>
      </c>
      <c r="G105" s="24">
        <f t="shared" si="7"/>
        <v>0.22702809539453478</v>
      </c>
      <c r="H105" s="25">
        <f t="shared" si="13"/>
        <v>13121.256608763681</v>
      </c>
      <c r="I105" s="25">
        <f t="shared" si="11"/>
        <v>2978.8938970705708</v>
      </c>
      <c r="J105" s="25">
        <f t="shared" si="8"/>
        <v>11477.502956360138</v>
      </c>
      <c r="K105" s="25">
        <f t="shared" si="14"/>
        <v>40184.160547686537</v>
      </c>
      <c r="L105" s="26">
        <f t="shared" si="12"/>
        <v>3.0625237921837116</v>
      </c>
    </row>
    <row r="106" spans="1:12" x14ac:dyDescent="0.25">
      <c r="A106" s="18">
        <v>97</v>
      </c>
      <c r="B106" s="10">
        <v>18</v>
      </c>
      <c r="C106" s="10">
        <v>50</v>
      </c>
      <c r="D106" s="10">
        <v>50</v>
      </c>
      <c r="E106" s="59">
        <v>0.41689999999999999</v>
      </c>
      <c r="F106" s="24">
        <f t="shared" si="10"/>
        <v>0.36</v>
      </c>
      <c r="G106" s="24">
        <f t="shared" si="7"/>
        <v>0.29754131691786867</v>
      </c>
      <c r="H106" s="25">
        <f t="shared" si="13"/>
        <v>10142.362711693109</v>
      </c>
      <c r="I106" s="25">
        <f t="shared" si="11"/>
        <v>3017.7719578958531</v>
      </c>
      <c r="J106" s="25">
        <f t="shared" si="8"/>
        <v>8382.6998830440371</v>
      </c>
      <c r="K106" s="25">
        <f t="shared" si="14"/>
        <v>28706.657591326395</v>
      </c>
      <c r="L106" s="26">
        <f t="shared" si="12"/>
        <v>2.8303718184156978</v>
      </c>
    </row>
    <row r="107" spans="1:12" x14ac:dyDescent="0.25">
      <c r="A107" s="18">
        <v>98</v>
      </c>
      <c r="B107" s="10">
        <v>16</v>
      </c>
      <c r="C107" s="10">
        <v>42</v>
      </c>
      <c r="D107" s="10">
        <v>42</v>
      </c>
      <c r="E107" s="59">
        <v>0.34560000000000002</v>
      </c>
      <c r="F107" s="24">
        <f t="shared" si="10"/>
        <v>0.38095238095238093</v>
      </c>
      <c r="G107" s="24">
        <f t="shared" si="7"/>
        <v>0.30493382935902907</v>
      </c>
      <c r="H107" s="25">
        <f t="shared" si="13"/>
        <v>7124.5907537972562</v>
      </c>
      <c r="I107" s="25">
        <f t="shared" si="11"/>
        <v>2172.5287411713289</v>
      </c>
      <c r="J107" s="25">
        <f t="shared" si="8"/>
        <v>5702.8879455747383</v>
      </c>
      <c r="K107" s="25">
        <f t="shared" si="14"/>
        <v>20323.957708282356</v>
      </c>
      <c r="L107" s="26">
        <f t="shared" si="12"/>
        <v>2.8526491430332497</v>
      </c>
    </row>
    <row r="108" spans="1:12" x14ac:dyDescent="0.25">
      <c r="A108" s="18">
        <v>99</v>
      </c>
      <c r="B108" s="10">
        <v>10</v>
      </c>
      <c r="C108" s="10">
        <v>31</v>
      </c>
      <c r="D108" s="10">
        <v>23</v>
      </c>
      <c r="E108" s="59">
        <v>0.40389999999999998</v>
      </c>
      <c r="F108" s="24">
        <f t="shared" si="10"/>
        <v>0.37037037037037035</v>
      </c>
      <c r="G108" s="24">
        <f t="shared" si="7"/>
        <v>0.30338885349352263</v>
      </c>
      <c r="H108" s="25">
        <f t="shared" si="13"/>
        <v>4952.0620126259273</v>
      </c>
      <c r="I108" s="25">
        <f t="shared" si="11"/>
        <v>1502.4004164394062</v>
      </c>
      <c r="J108" s="25">
        <f t="shared" si="8"/>
        <v>4056.4811243863969</v>
      </c>
      <c r="K108" s="25">
        <f t="shared" si="14"/>
        <v>14621.069762707619</v>
      </c>
      <c r="L108" s="26">
        <f t="shared" si="12"/>
        <v>2.9525215406085983</v>
      </c>
    </row>
    <row r="109" spans="1:12" x14ac:dyDescent="0.25">
      <c r="A109" s="18" t="s">
        <v>25</v>
      </c>
      <c r="B109" s="25">
        <v>16</v>
      </c>
      <c r="C109" s="57">
        <v>47</v>
      </c>
      <c r="D109" s="57">
        <v>51</v>
      </c>
      <c r="E109" s="23"/>
      <c r="F109" s="24">
        <f>B109/((C109+D109)/2)</f>
        <v>0.32653061224489793</v>
      </c>
      <c r="G109" s="24">
        <v>1</v>
      </c>
      <c r="H109" s="25">
        <f>H108-I108</f>
        <v>3449.6615961865209</v>
      </c>
      <c r="I109" s="25">
        <f>H109*G109</f>
        <v>3449.6615961865209</v>
      </c>
      <c r="J109" s="25">
        <f>H109/F109</f>
        <v>10564.588638321222</v>
      </c>
      <c r="K109" s="25">
        <f>J109</f>
        <v>10564.588638321222</v>
      </c>
      <c r="L109" s="26">
        <f>K109/H109</f>
        <v>3.0625000000000004</v>
      </c>
    </row>
    <row r="110" spans="1:12" x14ac:dyDescent="0.25">
      <c r="A110" s="27"/>
      <c r="B110" s="27"/>
      <c r="C110" s="27"/>
      <c r="D110" s="27"/>
      <c r="E110" s="28"/>
      <c r="F110" s="28"/>
      <c r="G110" s="28"/>
      <c r="H110" s="27"/>
      <c r="I110" s="27"/>
      <c r="J110" s="27"/>
      <c r="K110" s="27"/>
      <c r="L110" s="28"/>
    </row>
    <row r="111" spans="1:12" x14ac:dyDescent="0.25">
      <c r="A111" s="15"/>
      <c r="B111" s="15"/>
      <c r="C111" s="15"/>
      <c r="D111" s="15"/>
      <c r="E111" s="16"/>
      <c r="F111" s="16"/>
      <c r="G111" s="16"/>
      <c r="H111" s="15"/>
      <c r="I111" s="15"/>
      <c r="J111" s="15"/>
      <c r="K111" s="15"/>
      <c r="L111" s="16"/>
    </row>
    <row r="112" spans="1:12" s="32" customFormat="1" x14ac:dyDescent="0.25">
      <c r="A112" s="29"/>
      <c r="B112" s="15"/>
      <c r="C112" s="15"/>
      <c r="D112" s="15"/>
      <c r="E112" s="31"/>
      <c r="F112" s="31"/>
      <c r="G112" s="31"/>
      <c r="H112" s="30"/>
      <c r="I112" s="30"/>
      <c r="J112" s="30"/>
      <c r="K112" s="30"/>
      <c r="L112" s="31"/>
    </row>
    <row r="113" spans="1:12" s="32" customFormat="1" x14ac:dyDescent="0.25">
      <c r="A113" s="33" t="s">
        <v>12</v>
      </c>
      <c r="B113" s="11"/>
      <c r="C113" s="11"/>
      <c r="D113" s="11"/>
      <c r="H113" s="34"/>
      <c r="I113" s="34"/>
      <c r="J113" s="34"/>
      <c r="K113" s="34"/>
      <c r="L113" s="31"/>
    </row>
    <row r="114" spans="1:12" s="32" customFormat="1" x14ac:dyDescent="0.25">
      <c r="A114" s="35" t="s">
        <v>13</v>
      </c>
      <c r="B114" s="54"/>
      <c r="C114" s="54"/>
      <c r="D114" s="54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x14ac:dyDescent="0.25">
      <c r="A115" s="33" t="s">
        <v>14</v>
      </c>
      <c r="B115" s="54"/>
      <c r="C115" s="54"/>
      <c r="D115" s="54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x14ac:dyDescent="0.25">
      <c r="A116" s="33" t="s">
        <v>15</v>
      </c>
      <c r="B116" s="54"/>
      <c r="C116" s="54"/>
      <c r="D116" s="54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x14ac:dyDescent="0.25">
      <c r="A117" s="33" t="s">
        <v>16</v>
      </c>
      <c r="B117" s="54"/>
      <c r="C117" s="54"/>
      <c r="D117" s="54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x14ac:dyDescent="0.25">
      <c r="A118" s="33" t="s">
        <v>17</v>
      </c>
      <c r="B118" s="54"/>
      <c r="C118" s="54"/>
      <c r="D118" s="54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x14ac:dyDescent="0.25">
      <c r="A119" s="33" t="s">
        <v>18</v>
      </c>
      <c r="B119" s="54"/>
      <c r="C119" s="54"/>
      <c r="D119" s="54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x14ac:dyDescent="0.25">
      <c r="A120" s="33" t="s">
        <v>19</v>
      </c>
      <c r="B120" s="54"/>
      <c r="C120" s="54"/>
      <c r="D120" s="54"/>
      <c r="E120" s="37"/>
      <c r="F120" s="37"/>
      <c r="G120" s="37"/>
      <c r="H120" s="36"/>
      <c r="I120" s="36"/>
      <c r="J120" s="36"/>
      <c r="K120" s="36"/>
      <c r="L120" s="31"/>
    </row>
    <row r="121" spans="1:12" s="32" customFormat="1" x14ac:dyDescent="0.25">
      <c r="A121" s="33" t="s">
        <v>20</v>
      </c>
      <c r="B121" s="54"/>
      <c r="C121" s="54"/>
      <c r="D121" s="54"/>
      <c r="E121" s="37"/>
      <c r="F121" s="37"/>
      <c r="G121" s="37"/>
      <c r="H121" s="36"/>
      <c r="I121" s="36"/>
      <c r="J121" s="36"/>
      <c r="K121" s="36"/>
      <c r="L121" s="31"/>
    </row>
    <row r="122" spans="1:12" s="32" customFormat="1" x14ac:dyDescent="0.25">
      <c r="A122" s="33" t="s">
        <v>21</v>
      </c>
      <c r="B122" s="54"/>
      <c r="C122" s="54"/>
      <c r="D122" s="54"/>
      <c r="E122" s="37"/>
      <c r="F122" s="37"/>
      <c r="G122" s="37"/>
      <c r="H122" s="36"/>
      <c r="I122" s="36"/>
      <c r="J122" s="36"/>
      <c r="K122" s="36"/>
      <c r="L122" s="31"/>
    </row>
    <row r="123" spans="1:12" s="32" customFormat="1" x14ac:dyDescent="0.25">
      <c r="A123" s="33" t="s">
        <v>22</v>
      </c>
      <c r="B123" s="54"/>
      <c r="C123" s="54"/>
      <c r="D123" s="54"/>
      <c r="E123" s="37"/>
      <c r="F123" s="37"/>
      <c r="G123" s="37"/>
      <c r="H123" s="36"/>
      <c r="I123" s="36"/>
      <c r="J123" s="36"/>
      <c r="K123" s="36"/>
      <c r="L123" s="31"/>
    </row>
    <row r="124" spans="1:12" s="32" customFormat="1" x14ac:dyDescent="0.25">
      <c r="A124" s="33" t="s">
        <v>23</v>
      </c>
      <c r="B124" s="54"/>
      <c r="C124" s="54"/>
      <c r="D124" s="54"/>
      <c r="E124" s="37"/>
      <c r="F124" s="37"/>
      <c r="G124" s="37"/>
      <c r="H124" s="36"/>
      <c r="I124" s="36"/>
      <c r="J124" s="36"/>
      <c r="K124" s="36"/>
      <c r="L124" s="31"/>
    </row>
    <row r="125" spans="1:12" s="32" customFormat="1" x14ac:dyDescent="0.25">
      <c r="A125" s="30"/>
      <c r="B125" s="15"/>
      <c r="C125" s="15"/>
      <c r="D125" s="15"/>
      <c r="E125" s="31"/>
      <c r="F125" s="31"/>
      <c r="G125" s="31"/>
      <c r="H125" s="30"/>
      <c r="I125" s="30"/>
      <c r="J125" s="30"/>
      <c r="K125" s="30"/>
      <c r="L125" s="31"/>
    </row>
    <row r="126" spans="1:12" s="32" customFormat="1" x14ac:dyDescent="0.25">
      <c r="A126" s="7" t="s">
        <v>313</v>
      </c>
      <c r="B126" s="11"/>
      <c r="C126" s="11"/>
      <c r="D126" s="11"/>
      <c r="H126" s="34"/>
      <c r="I126" s="34"/>
      <c r="J126" s="34"/>
      <c r="K126" s="34"/>
      <c r="L126" s="31"/>
    </row>
    <row r="127" spans="1:12" s="32" customFormat="1" x14ac:dyDescent="0.25">
      <c r="A127" s="34"/>
      <c r="B127" s="11"/>
      <c r="C127" s="11"/>
      <c r="D127" s="11"/>
      <c r="H127" s="34"/>
      <c r="I127" s="34"/>
      <c r="J127" s="34"/>
      <c r="K127" s="34"/>
      <c r="L127" s="31"/>
    </row>
    <row r="128" spans="1:12" s="32" customFormat="1" x14ac:dyDescent="0.25">
      <c r="A128" s="34"/>
      <c r="B128" s="11"/>
      <c r="C128" s="11"/>
      <c r="D128" s="11"/>
      <c r="H128" s="34"/>
      <c r="I128" s="34"/>
      <c r="J128" s="34"/>
      <c r="K128" s="34"/>
      <c r="L128" s="31"/>
    </row>
    <row r="129" spans="1:12" s="32" customFormat="1" x14ac:dyDescent="0.25">
      <c r="A129" s="34"/>
      <c r="B129" s="11"/>
      <c r="C129" s="11"/>
      <c r="D129" s="11"/>
      <c r="H129" s="34"/>
      <c r="I129" s="34"/>
      <c r="J129" s="34"/>
      <c r="K129" s="34"/>
      <c r="L129" s="31"/>
    </row>
    <row r="130" spans="1:12" s="32" customFormat="1" x14ac:dyDescent="0.25">
      <c r="A130" s="34"/>
      <c r="B130" s="11"/>
      <c r="C130" s="11"/>
      <c r="D130" s="11"/>
      <c r="H130" s="34"/>
      <c r="I130" s="34"/>
      <c r="J130" s="34"/>
      <c r="K130" s="34"/>
      <c r="L130" s="31"/>
    </row>
    <row r="131" spans="1:12" s="32" customFormat="1" x14ac:dyDescent="0.25">
      <c r="A131" s="34"/>
      <c r="B131" s="11"/>
      <c r="C131" s="11"/>
      <c r="D131" s="11"/>
      <c r="H131" s="34"/>
      <c r="I131" s="34"/>
      <c r="J131" s="34"/>
      <c r="K131" s="34"/>
      <c r="L131" s="31"/>
    </row>
    <row r="132" spans="1:12" s="32" customFormat="1" x14ac:dyDescent="0.25">
      <c r="A132" s="34"/>
      <c r="B132" s="11"/>
      <c r="C132" s="11"/>
      <c r="D132" s="11"/>
      <c r="H132" s="34"/>
      <c r="I132" s="34"/>
      <c r="J132" s="34"/>
      <c r="K132" s="34"/>
      <c r="L132" s="31"/>
    </row>
    <row r="133" spans="1:12" s="32" customFormat="1" x14ac:dyDescent="0.25">
      <c r="A133" s="34"/>
      <c r="B133" s="11"/>
      <c r="C133" s="11"/>
      <c r="D133" s="11"/>
      <c r="H133" s="34"/>
      <c r="I133" s="34"/>
      <c r="J133" s="34"/>
      <c r="K133" s="34"/>
      <c r="L133" s="31"/>
    </row>
    <row r="134" spans="1:12" s="32" customFormat="1" x14ac:dyDescent="0.25">
      <c r="A134" s="34"/>
      <c r="B134" s="11"/>
      <c r="C134" s="11"/>
      <c r="D134" s="11"/>
      <c r="H134" s="34"/>
      <c r="I134" s="34"/>
      <c r="J134" s="34"/>
      <c r="K134" s="34"/>
      <c r="L134" s="31"/>
    </row>
    <row r="135" spans="1:12" s="32" customFormat="1" x14ac:dyDescent="0.25">
      <c r="A135" s="34"/>
      <c r="B135" s="11"/>
      <c r="C135" s="11"/>
      <c r="D135" s="11"/>
      <c r="H135" s="34"/>
      <c r="I135" s="34"/>
      <c r="J135" s="34"/>
      <c r="K135" s="34"/>
      <c r="L135" s="31"/>
    </row>
    <row r="136" spans="1:12" s="32" customFormat="1" x14ac:dyDescent="0.25">
      <c r="A136" s="34"/>
      <c r="B136" s="11"/>
      <c r="C136" s="11"/>
      <c r="D136" s="11"/>
      <c r="H136" s="34"/>
      <c r="I136" s="34"/>
      <c r="J136" s="34"/>
      <c r="K136" s="34"/>
      <c r="L136" s="31"/>
    </row>
    <row r="137" spans="1:12" s="32" customFormat="1" x14ac:dyDescent="0.25">
      <c r="A137" s="34"/>
      <c r="B137" s="11"/>
      <c r="C137" s="11"/>
      <c r="D137" s="11"/>
      <c r="H137" s="34"/>
      <c r="I137" s="34"/>
      <c r="J137" s="34"/>
      <c r="K137" s="34"/>
      <c r="L137" s="31"/>
    </row>
    <row r="138" spans="1:12" s="32" customFormat="1" x14ac:dyDescent="0.25">
      <c r="A138" s="34"/>
      <c r="B138" s="11"/>
      <c r="C138" s="11"/>
      <c r="D138" s="11"/>
      <c r="H138" s="34"/>
      <c r="I138" s="34"/>
      <c r="J138" s="34"/>
      <c r="K138" s="34"/>
      <c r="L138" s="31"/>
    </row>
    <row r="139" spans="1:12" s="32" customFormat="1" x14ac:dyDescent="0.25">
      <c r="A139" s="34"/>
      <c r="B139" s="11"/>
      <c r="C139" s="11"/>
      <c r="D139" s="11"/>
      <c r="H139" s="34"/>
      <c r="I139" s="34"/>
      <c r="J139" s="34"/>
      <c r="K139" s="34"/>
      <c r="L139" s="31"/>
    </row>
    <row r="140" spans="1:12" s="32" customFormat="1" x14ac:dyDescent="0.25">
      <c r="A140" s="34"/>
      <c r="B140" s="11"/>
      <c r="C140" s="11"/>
      <c r="D140" s="11"/>
      <c r="H140" s="34"/>
      <c r="I140" s="34"/>
      <c r="J140" s="34"/>
      <c r="K140" s="34"/>
      <c r="L140" s="31"/>
    </row>
    <row r="141" spans="1:12" s="32" customFormat="1" x14ac:dyDescent="0.25">
      <c r="A141" s="34"/>
      <c r="B141" s="11"/>
      <c r="C141" s="11"/>
      <c r="D141" s="11"/>
      <c r="H141" s="34"/>
      <c r="I141" s="34"/>
      <c r="J141" s="34"/>
      <c r="K141" s="34"/>
      <c r="L141" s="31"/>
    </row>
    <row r="142" spans="1:12" s="32" customFormat="1" x14ac:dyDescent="0.25">
      <c r="A142" s="34"/>
      <c r="B142" s="11"/>
      <c r="C142" s="11"/>
      <c r="D142" s="11"/>
      <c r="H142" s="34"/>
      <c r="I142" s="34"/>
      <c r="J142" s="34"/>
      <c r="K142" s="34"/>
      <c r="L142" s="31"/>
    </row>
    <row r="143" spans="1:12" s="32" customFormat="1" x14ac:dyDescent="0.25">
      <c r="A143" s="34"/>
      <c r="B143" s="11"/>
      <c r="C143" s="11"/>
      <c r="D143" s="11"/>
      <c r="H143" s="34"/>
      <c r="I143" s="34"/>
      <c r="J143" s="34"/>
      <c r="K143" s="34"/>
      <c r="L143" s="31"/>
    </row>
    <row r="144" spans="1:12" s="32" customFormat="1" x14ac:dyDescent="0.25">
      <c r="A144" s="34"/>
      <c r="B144" s="11"/>
      <c r="C144" s="11"/>
      <c r="D144" s="11"/>
      <c r="H144" s="34"/>
      <c r="I144" s="34"/>
      <c r="J144" s="34"/>
      <c r="K144" s="34"/>
      <c r="L144" s="31"/>
    </row>
    <row r="145" spans="1:12" s="32" customFormat="1" x14ac:dyDescent="0.25">
      <c r="A145" s="34"/>
      <c r="B145" s="11"/>
      <c r="C145" s="11"/>
      <c r="D145" s="11"/>
      <c r="H145" s="34"/>
      <c r="I145" s="34"/>
      <c r="J145" s="34"/>
      <c r="K145" s="34"/>
      <c r="L145" s="31"/>
    </row>
    <row r="146" spans="1:12" s="32" customFormat="1" x14ac:dyDescent="0.25">
      <c r="A146" s="34"/>
      <c r="B146" s="11"/>
      <c r="C146" s="11"/>
      <c r="D146" s="11"/>
      <c r="H146" s="34"/>
      <c r="I146" s="34"/>
      <c r="J146" s="34"/>
      <c r="K146" s="34"/>
      <c r="L146" s="31"/>
    </row>
    <row r="147" spans="1:12" s="32" customFormat="1" x14ac:dyDescent="0.25">
      <c r="A147" s="34"/>
      <c r="B147" s="11"/>
      <c r="C147" s="11"/>
      <c r="D147" s="11"/>
      <c r="H147" s="34"/>
      <c r="I147" s="34"/>
      <c r="J147" s="34"/>
      <c r="K147" s="34"/>
      <c r="L147" s="31"/>
    </row>
    <row r="148" spans="1:12" s="32" customFormat="1" x14ac:dyDescent="0.25">
      <c r="A148" s="34"/>
      <c r="B148" s="11"/>
      <c r="C148" s="11"/>
      <c r="D148" s="11"/>
      <c r="H148" s="34"/>
      <c r="I148" s="34"/>
      <c r="J148" s="34"/>
      <c r="K148" s="34"/>
      <c r="L148" s="31"/>
    </row>
    <row r="149" spans="1:12" s="32" customFormat="1" x14ac:dyDescent="0.25">
      <c r="A149" s="34"/>
      <c r="B149" s="11"/>
      <c r="C149" s="11"/>
      <c r="D149" s="11"/>
      <c r="H149" s="34"/>
      <c r="I149" s="34"/>
      <c r="J149" s="34"/>
      <c r="K149" s="34"/>
      <c r="L149" s="31"/>
    </row>
    <row r="150" spans="1:12" s="32" customFormat="1" x14ac:dyDescent="0.25">
      <c r="A150" s="34"/>
      <c r="B150" s="11"/>
      <c r="C150" s="11"/>
      <c r="D150" s="11"/>
      <c r="H150" s="34"/>
      <c r="I150" s="34"/>
      <c r="J150" s="34"/>
      <c r="K150" s="34"/>
      <c r="L150" s="31"/>
    </row>
    <row r="151" spans="1:12" s="32" customFormat="1" x14ac:dyDescent="0.25">
      <c r="A151" s="34"/>
      <c r="B151" s="11"/>
      <c r="C151" s="11"/>
      <c r="D151" s="11"/>
      <c r="H151" s="34"/>
      <c r="I151" s="34"/>
      <c r="J151" s="34"/>
      <c r="K151" s="34"/>
      <c r="L151" s="31"/>
    </row>
    <row r="152" spans="1:12" s="32" customFormat="1" x14ac:dyDescent="0.25">
      <c r="A152" s="34"/>
      <c r="B152" s="11"/>
      <c r="C152" s="11"/>
      <c r="D152" s="11"/>
      <c r="H152" s="34"/>
      <c r="I152" s="34"/>
      <c r="J152" s="34"/>
      <c r="K152" s="34"/>
      <c r="L152" s="31"/>
    </row>
    <row r="153" spans="1:12" s="32" customFormat="1" x14ac:dyDescent="0.25">
      <c r="A153" s="34"/>
      <c r="B153" s="11"/>
      <c r="C153" s="11"/>
      <c r="D153" s="11"/>
      <c r="H153" s="34"/>
      <c r="I153" s="34"/>
      <c r="J153" s="34"/>
      <c r="K153" s="34"/>
      <c r="L153" s="31"/>
    </row>
    <row r="154" spans="1:12" s="32" customFormat="1" x14ac:dyDescent="0.25">
      <c r="A154" s="34"/>
      <c r="B154" s="11"/>
      <c r="C154" s="11"/>
      <c r="D154" s="11"/>
      <c r="H154" s="34"/>
      <c r="I154" s="34"/>
      <c r="J154" s="34"/>
      <c r="K154" s="34"/>
      <c r="L154" s="31"/>
    </row>
    <row r="155" spans="1:12" s="32" customFormat="1" x14ac:dyDescent="0.25">
      <c r="A155" s="34"/>
      <c r="B155" s="11"/>
      <c r="C155" s="11"/>
      <c r="D155" s="11"/>
      <c r="H155" s="34"/>
      <c r="I155" s="34"/>
      <c r="J155" s="34"/>
      <c r="K155" s="34"/>
      <c r="L155" s="31"/>
    </row>
    <row r="156" spans="1:12" s="32" customFormat="1" x14ac:dyDescent="0.25">
      <c r="A156" s="34"/>
      <c r="B156" s="11"/>
      <c r="C156" s="11"/>
      <c r="D156" s="11"/>
      <c r="H156" s="34"/>
      <c r="I156" s="34"/>
      <c r="J156" s="34"/>
      <c r="K156" s="34"/>
      <c r="L156" s="31"/>
    </row>
    <row r="157" spans="1:12" s="32" customFormat="1" x14ac:dyDescent="0.25">
      <c r="A157" s="34"/>
      <c r="B157" s="11"/>
      <c r="C157" s="11"/>
      <c r="D157" s="11"/>
      <c r="H157" s="34"/>
      <c r="I157" s="34"/>
      <c r="J157" s="34"/>
      <c r="K157" s="34"/>
      <c r="L157" s="31"/>
    </row>
    <row r="158" spans="1:12" s="32" customFormat="1" x14ac:dyDescent="0.25">
      <c r="A158" s="34"/>
      <c r="B158" s="11"/>
      <c r="C158" s="11"/>
      <c r="D158" s="11"/>
      <c r="H158" s="34"/>
      <c r="I158" s="34"/>
      <c r="J158" s="34"/>
      <c r="K158" s="34"/>
      <c r="L158" s="31"/>
    </row>
    <row r="159" spans="1:12" s="32" customFormat="1" x14ac:dyDescent="0.25">
      <c r="A159" s="34"/>
      <c r="B159" s="11"/>
      <c r="C159" s="11"/>
      <c r="D159" s="11"/>
      <c r="H159" s="34"/>
      <c r="I159" s="34"/>
      <c r="J159" s="34"/>
      <c r="K159" s="34"/>
      <c r="L159" s="31"/>
    </row>
    <row r="160" spans="1:12" s="32" customFormat="1" x14ac:dyDescent="0.25">
      <c r="A160" s="34"/>
      <c r="B160" s="11"/>
      <c r="C160" s="11"/>
      <c r="D160" s="11"/>
      <c r="H160" s="34"/>
      <c r="I160" s="34"/>
      <c r="J160" s="34"/>
      <c r="K160" s="34"/>
      <c r="L160" s="31"/>
    </row>
    <row r="161" spans="1:12" s="32" customFormat="1" x14ac:dyDescent="0.25">
      <c r="A161" s="34"/>
      <c r="B161" s="11"/>
      <c r="C161" s="11"/>
      <c r="D161" s="11"/>
      <c r="H161" s="34"/>
      <c r="I161" s="34"/>
      <c r="J161" s="34"/>
      <c r="K161" s="34"/>
      <c r="L161" s="31"/>
    </row>
    <row r="162" spans="1:12" s="32" customFormat="1" x14ac:dyDescent="0.25">
      <c r="A162" s="34"/>
      <c r="B162" s="11"/>
      <c r="C162" s="11"/>
      <c r="D162" s="11"/>
      <c r="H162" s="34"/>
      <c r="I162" s="34"/>
      <c r="J162" s="34"/>
      <c r="K162" s="34"/>
      <c r="L162" s="31"/>
    </row>
    <row r="163" spans="1:12" s="32" customFormat="1" x14ac:dyDescent="0.25">
      <c r="A163" s="34"/>
      <c r="B163" s="11"/>
      <c r="C163" s="11"/>
      <c r="D163" s="11"/>
      <c r="H163" s="34"/>
      <c r="I163" s="34"/>
      <c r="J163" s="34"/>
      <c r="K163" s="34"/>
      <c r="L163" s="31"/>
    </row>
    <row r="164" spans="1:12" s="32" customFormat="1" x14ac:dyDescent="0.25">
      <c r="A164" s="34"/>
      <c r="B164" s="11"/>
      <c r="C164" s="11"/>
      <c r="D164" s="11"/>
      <c r="H164" s="34"/>
      <c r="I164" s="34"/>
      <c r="J164" s="34"/>
      <c r="K164" s="34"/>
      <c r="L164" s="31"/>
    </row>
    <row r="165" spans="1:12" s="32" customFormat="1" x14ac:dyDescent="0.25">
      <c r="A165" s="34"/>
      <c r="B165" s="11"/>
      <c r="C165" s="11"/>
      <c r="D165" s="11"/>
      <c r="H165" s="34"/>
      <c r="I165" s="34"/>
      <c r="J165" s="34"/>
      <c r="K165" s="34"/>
      <c r="L165" s="31"/>
    </row>
    <row r="166" spans="1:12" s="32" customFormat="1" x14ac:dyDescent="0.25">
      <c r="A166" s="34"/>
      <c r="B166" s="11"/>
      <c r="C166" s="11"/>
      <c r="D166" s="11"/>
      <c r="H166" s="34"/>
      <c r="I166" s="34"/>
      <c r="J166" s="34"/>
      <c r="K166" s="34"/>
      <c r="L166" s="31"/>
    </row>
    <row r="167" spans="1:12" s="32" customFormat="1" x14ac:dyDescent="0.25">
      <c r="A167" s="34"/>
      <c r="B167" s="11"/>
      <c r="C167" s="11"/>
      <c r="D167" s="11"/>
      <c r="H167" s="34"/>
      <c r="I167" s="34"/>
      <c r="J167" s="34"/>
      <c r="K167" s="34"/>
      <c r="L167" s="31"/>
    </row>
    <row r="168" spans="1:12" s="32" customFormat="1" x14ac:dyDescent="0.25">
      <c r="A168" s="34"/>
      <c r="B168" s="11"/>
      <c r="C168" s="11"/>
      <c r="D168" s="11"/>
      <c r="H168" s="34"/>
      <c r="I168" s="34"/>
      <c r="J168" s="34"/>
      <c r="K168" s="34"/>
      <c r="L168" s="31"/>
    </row>
    <row r="169" spans="1:12" s="32" customFormat="1" x14ac:dyDescent="0.25">
      <c r="A169" s="34"/>
      <c r="B169" s="11"/>
      <c r="C169" s="11"/>
      <c r="D169" s="11"/>
      <c r="H169" s="34"/>
      <c r="I169" s="34"/>
      <c r="J169" s="34"/>
      <c r="K169" s="34"/>
      <c r="L169" s="31"/>
    </row>
    <row r="170" spans="1:12" s="32" customFormat="1" x14ac:dyDescent="0.25">
      <c r="A170" s="34"/>
      <c r="B170" s="11"/>
      <c r="C170" s="11"/>
      <c r="D170" s="11"/>
      <c r="H170" s="34"/>
      <c r="I170" s="34"/>
      <c r="J170" s="34"/>
      <c r="K170" s="34"/>
      <c r="L170" s="31"/>
    </row>
    <row r="171" spans="1:12" s="32" customFormat="1" x14ac:dyDescent="0.25">
      <c r="A171" s="34"/>
      <c r="B171" s="11"/>
      <c r="C171" s="11"/>
      <c r="D171" s="11"/>
      <c r="H171" s="34"/>
      <c r="I171" s="34"/>
      <c r="J171" s="34"/>
      <c r="K171" s="34"/>
      <c r="L171" s="31"/>
    </row>
    <row r="172" spans="1:12" s="32" customFormat="1" x14ac:dyDescent="0.25">
      <c r="A172" s="34"/>
      <c r="B172" s="11"/>
      <c r="C172" s="11"/>
      <c r="D172" s="11"/>
      <c r="H172" s="34"/>
      <c r="I172" s="34"/>
      <c r="J172" s="34"/>
      <c r="K172" s="34"/>
      <c r="L172" s="31"/>
    </row>
    <row r="173" spans="1:12" s="32" customFormat="1" x14ac:dyDescent="0.25">
      <c r="A173" s="34"/>
      <c r="B173" s="11"/>
      <c r="C173" s="11"/>
      <c r="D173" s="11"/>
      <c r="H173" s="34"/>
      <c r="I173" s="34"/>
      <c r="J173" s="34"/>
      <c r="K173" s="34"/>
      <c r="L173" s="31"/>
    </row>
    <row r="174" spans="1:12" s="32" customFormat="1" x14ac:dyDescent="0.25">
      <c r="A174" s="34"/>
      <c r="B174" s="11"/>
      <c r="C174" s="11"/>
      <c r="D174" s="11"/>
      <c r="H174" s="34"/>
      <c r="I174" s="34"/>
      <c r="J174" s="34"/>
      <c r="K174" s="34"/>
      <c r="L174" s="31"/>
    </row>
    <row r="175" spans="1:12" s="32" customFormat="1" x14ac:dyDescent="0.25">
      <c r="A175" s="34"/>
      <c r="B175" s="11"/>
      <c r="C175" s="11"/>
      <c r="D175" s="11"/>
      <c r="H175" s="34"/>
      <c r="I175" s="34"/>
      <c r="J175" s="34"/>
      <c r="K175" s="34"/>
      <c r="L175" s="31"/>
    </row>
    <row r="176" spans="1:12" s="32" customFormat="1" x14ac:dyDescent="0.25">
      <c r="A176" s="34"/>
      <c r="B176" s="11"/>
      <c r="C176" s="11"/>
      <c r="D176" s="11"/>
      <c r="H176" s="34"/>
      <c r="I176" s="34"/>
      <c r="J176" s="34"/>
      <c r="K176" s="34"/>
      <c r="L176" s="31"/>
    </row>
    <row r="177" spans="1:12" s="32" customFormat="1" x14ac:dyDescent="0.25">
      <c r="A177" s="34"/>
      <c r="B177" s="11"/>
      <c r="C177" s="11"/>
      <c r="D177" s="11"/>
      <c r="H177" s="34"/>
      <c r="I177" s="34"/>
      <c r="J177" s="34"/>
      <c r="K177" s="34"/>
      <c r="L177" s="31"/>
    </row>
    <row r="178" spans="1:12" s="32" customFormat="1" x14ac:dyDescent="0.25">
      <c r="A178" s="34"/>
      <c r="B178" s="11"/>
      <c r="C178" s="11"/>
      <c r="D178" s="11"/>
      <c r="H178" s="34"/>
      <c r="I178" s="34"/>
      <c r="J178" s="34"/>
      <c r="K178" s="34"/>
      <c r="L178" s="31"/>
    </row>
    <row r="179" spans="1:12" s="32" customFormat="1" x14ac:dyDescent="0.25">
      <c r="A179" s="34"/>
      <c r="B179" s="11"/>
      <c r="C179" s="11"/>
      <c r="D179" s="11"/>
      <c r="H179" s="34"/>
      <c r="I179" s="34"/>
      <c r="J179" s="34"/>
      <c r="K179" s="34"/>
      <c r="L179" s="31"/>
    </row>
    <row r="180" spans="1:12" s="32" customFormat="1" x14ac:dyDescent="0.25">
      <c r="A180" s="34"/>
      <c r="B180" s="11"/>
      <c r="C180" s="11"/>
      <c r="D180" s="11"/>
      <c r="H180" s="34"/>
      <c r="I180" s="34"/>
      <c r="J180" s="34"/>
      <c r="K180" s="34"/>
      <c r="L180" s="31"/>
    </row>
    <row r="181" spans="1:12" s="32" customFormat="1" x14ac:dyDescent="0.25">
      <c r="A181" s="34"/>
      <c r="B181" s="11"/>
      <c r="C181" s="11"/>
      <c r="D181" s="11"/>
      <c r="H181" s="34"/>
      <c r="I181" s="34"/>
      <c r="J181" s="34"/>
      <c r="K181" s="34"/>
      <c r="L181" s="31"/>
    </row>
    <row r="182" spans="1:12" s="32" customFormat="1" x14ac:dyDescent="0.25">
      <c r="A182" s="34"/>
      <c r="B182" s="11"/>
      <c r="C182" s="11"/>
      <c r="D182" s="11"/>
      <c r="H182" s="34"/>
      <c r="I182" s="34"/>
      <c r="J182" s="34"/>
      <c r="K182" s="34"/>
      <c r="L182" s="31"/>
    </row>
    <row r="183" spans="1:12" s="32" customFormat="1" x14ac:dyDescent="0.25">
      <c r="A183" s="34"/>
      <c r="B183" s="11"/>
      <c r="C183" s="11"/>
      <c r="D183" s="11"/>
      <c r="H183" s="34"/>
      <c r="I183" s="34"/>
      <c r="J183" s="34"/>
      <c r="K183" s="34"/>
      <c r="L183" s="31"/>
    </row>
    <row r="184" spans="1:12" s="32" customFormat="1" x14ac:dyDescent="0.25">
      <c r="A184" s="34"/>
      <c r="B184" s="11"/>
      <c r="C184" s="11"/>
      <c r="D184" s="11"/>
      <c r="H184" s="34"/>
      <c r="I184" s="34"/>
      <c r="J184" s="34"/>
      <c r="K184" s="34"/>
      <c r="L184" s="31"/>
    </row>
    <row r="185" spans="1:12" s="32" customFormat="1" x14ac:dyDescent="0.25">
      <c r="A185" s="34"/>
      <c r="B185" s="11"/>
      <c r="C185" s="11"/>
      <c r="D185" s="11"/>
      <c r="H185" s="34"/>
      <c r="I185" s="34"/>
      <c r="J185" s="34"/>
      <c r="K185" s="34"/>
      <c r="L185" s="31"/>
    </row>
    <row r="186" spans="1:12" s="32" customFormat="1" x14ac:dyDescent="0.25">
      <c r="A186" s="34"/>
      <c r="B186" s="11"/>
      <c r="C186" s="11"/>
      <c r="D186" s="11"/>
      <c r="H186" s="34"/>
      <c r="I186" s="34"/>
      <c r="J186" s="34"/>
      <c r="K186" s="34"/>
      <c r="L186" s="31"/>
    </row>
    <row r="187" spans="1:12" s="32" customFormat="1" x14ac:dyDescent="0.25">
      <c r="A187" s="34"/>
      <c r="B187" s="11"/>
      <c r="C187" s="11"/>
      <c r="D187" s="11"/>
      <c r="H187" s="34"/>
      <c r="I187" s="34"/>
      <c r="J187" s="34"/>
      <c r="K187" s="34"/>
      <c r="L187" s="31"/>
    </row>
    <row r="188" spans="1:12" s="32" customFormat="1" x14ac:dyDescent="0.25">
      <c r="A188" s="34"/>
      <c r="B188" s="11"/>
      <c r="C188" s="11"/>
      <c r="D188" s="11"/>
      <c r="H188" s="34"/>
      <c r="I188" s="34"/>
      <c r="J188" s="34"/>
      <c r="K188" s="34"/>
      <c r="L188" s="31"/>
    </row>
    <row r="189" spans="1:12" s="32" customFormat="1" x14ac:dyDescent="0.25">
      <c r="A189" s="34"/>
      <c r="B189" s="11"/>
      <c r="C189" s="11"/>
      <c r="D189" s="11"/>
      <c r="H189" s="34"/>
      <c r="I189" s="34"/>
      <c r="J189" s="34"/>
      <c r="K189" s="34"/>
      <c r="L189" s="31"/>
    </row>
    <row r="190" spans="1:12" s="32" customFormat="1" x14ac:dyDescent="0.25">
      <c r="A190" s="34"/>
      <c r="B190" s="11"/>
      <c r="C190" s="11"/>
      <c r="D190" s="11"/>
      <c r="H190" s="34"/>
      <c r="I190" s="34"/>
      <c r="J190" s="34"/>
      <c r="K190" s="34"/>
      <c r="L190" s="31"/>
    </row>
    <row r="191" spans="1:12" s="32" customFormat="1" x14ac:dyDescent="0.25">
      <c r="A191" s="34"/>
      <c r="B191" s="11"/>
      <c r="C191" s="11"/>
      <c r="D191" s="11"/>
      <c r="H191" s="34"/>
      <c r="I191" s="34"/>
      <c r="J191" s="34"/>
      <c r="K191" s="34"/>
      <c r="L191" s="31"/>
    </row>
    <row r="192" spans="1:12" s="32" customFormat="1" x14ac:dyDescent="0.25">
      <c r="A192" s="34"/>
      <c r="B192" s="11"/>
      <c r="C192" s="11"/>
      <c r="D192" s="11"/>
      <c r="H192" s="34"/>
      <c r="I192" s="34"/>
      <c r="J192" s="34"/>
      <c r="K192" s="34"/>
      <c r="L192" s="31"/>
    </row>
    <row r="193" spans="1:12" s="32" customFormat="1" x14ac:dyDescent="0.25">
      <c r="A193" s="34"/>
      <c r="B193" s="11"/>
      <c r="C193" s="11"/>
      <c r="D193" s="11"/>
      <c r="H193" s="34"/>
      <c r="I193" s="34"/>
      <c r="J193" s="34"/>
      <c r="K193" s="34"/>
      <c r="L193" s="31"/>
    </row>
    <row r="194" spans="1:12" s="32" customFormat="1" x14ac:dyDescent="0.25">
      <c r="A194" s="34"/>
      <c r="B194" s="11"/>
      <c r="C194" s="11"/>
      <c r="D194" s="11"/>
      <c r="H194" s="34"/>
      <c r="I194" s="34"/>
      <c r="J194" s="34"/>
      <c r="K194" s="34"/>
      <c r="L194" s="31"/>
    </row>
    <row r="195" spans="1:12" s="32" customFormat="1" x14ac:dyDescent="0.25">
      <c r="A195" s="34"/>
      <c r="B195" s="11"/>
      <c r="C195" s="11"/>
      <c r="D195" s="11"/>
      <c r="H195" s="34"/>
      <c r="I195" s="34"/>
      <c r="J195" s="34"/>
      <c r="K195" s="34"/>
      <c r="L195" s="31"/>
    </row>
    <row r="196" spans="1:12" s="32" customFormat="1" x14ac:dyDescent="0.25">
      <c r="A196" s="34"/>
      <c r="B196" s="11"/>
      <c r="C196" s="11"/>
      <c r="D196" s="11"/>
      <c r="H196" s="34"/>
      <c r="I196" s="34"/>
      <c r="J196" s="34"/>
      <c r="K196" s="34"/>
      <c r="L196" s="31"/>
    </row>
    <row r="197" spans="1:12" s="32" customFormat="1" x14ac:dyDescent="0.25">
      <c r="A197" s="34"/>
      <c r="B197" s="11"/>
      <c r="C197" s="11"/>
      <c r="D197" s="11"/>
      <c r="H197" s="34"/>
      <c r="I197" s="34"/>
      <c r="J197" s="34"/>
      <c r="K197" s="34"/>
      <c r="L197" s="31"/>
    </row>
    <row r="198" spans="1:12" x14ac:dyDescent="0.25">
      <c r="L198" s="16"/>
    </row>
    <row r="199" spans="1:12" x14ac:dyDescent="0.25">
      <c r="L199" s="16"/>
    </row>
    <row r="200" spans="1:12" x14ac:dyDescent="0.25">
      <c r="L200" s="16"/>
    </row>
    <row r="201" spans="1:12" x14ac:dyDescent="0.25">
      <c r="L201" s="16"/>
    </row>
    <row r="202" spans="1:12" x14ac:dyDescent="0.25">
      <c r="L202" s="16"/>
    </row>
    <row r="203" spans="1:12" x14ac:dyDescent="0.25">
      <c r="L203" s="16"/>
    </row>
    <row r="204" spans="1:12" x14ac:dyDescent="0.25">
      <c r="L204" s="16"/>
    </row>
    <row r="205" spans="1:12" x14ac:dyDescent="0.25">
      <c r="L205" s="16"/>
    </row>
    <row r="206" spans="1:12" x14ac:dyDescent="0.25">
      <c r="L206" s="16"/>
    </row>
    <row r="207" spans="1:12" x14ac:dyDescent="0.25">
      <c r="L207" s="16"/>
    </row>
    <row r="208" spans="1:12" x14ac:dyDescent="0.25">
      <c r="L208" s="16"/>
    </row>
    <row r="209" spans="12:12" x14ac:dyDescent="0.25">
      <c r="L209" s="16"/>
    </row>
    <row r="210" spans="12:12" x14ac:dyDescent="0.25">
      <c r="L210" s="16"/>
    </row>
    <row r="211" spans="12:12" x14ac:dyDescent="0.25">
      <c r="L211" s="16"/>
    </row>
    <row r="212" spans="12:12" x14ac:dyDescent="0.25">
      <c r="L212" s="16"/>
    </row>
    <row r="213" spans="12:12" x14ac:dyDescent="0.25">
      <c r="L213" s="16"/>
    </row>
    <row r="214" spans="12:12" x14ac:dyDescent="0.25">
      <c r="L214" s="16"/>
    </row>
    <row r="215" spans="12:12" x14ac:dyDescent="0.25">
      <c r="L215" s="16"/>
    </row>
    <row r="216" spans="12:12" x14ac:dyDescent="0.25">
      <c r="L216" s="16"/>
    </row>
    <row r="217" spans="12:12" x14ac:dyDescent="0.25">
      <c r="L217" s="16"/>
    </row>
    <row r="218" spans="12:12" x14ac:dyDescent="0.25">
      <c r="L218" s="16"/>
    </row>
    <row r="219" spans="12:12" x14ac:dyDescent="0.25">
      <c r="L219" s="16"/>
    </row>
    <row r="220" spans="12:12" x14ac:dyDescent="0.25">
      <c r="L220" s="16"/>
    </row>
    <row r="221" spans="12:12" x14ac:dyDescent="0.25">
      <c r="L221" s="16"/>
    </row>
    <row r="222" spans="12:12" x14ac:dyDescent="0.25">
      <c r="L222" s="16"/>
    </row>
    <row r="223" spans="12:12" x14ac:dyDescent="0.25">
      <c r="L223" s="16"/>
    </row>
    <row r="224" spans="12:12" x14ac:dyDescent="0.25">
      <c r="L224" s="16"/>
    </row>
    <row r="225" spans="12:12" x14ac:dyDescent="0.25">
      <c r="L225" s="16"/>
    </row>
    <row r="226" spans="12:12" x14ac:dyDescent="0.25">
      <c r="L226" s="16"/>
    </row>
    <row r="227" spans="12:12" x14ac:dyDescent="0.25">
      <c r="L227" s="16"/>
    </row>
    <row r="228" spans="12:12" x14ac:dyDescent="0.25">
      <c r="L228" s="16"/>
    </row>
    <row r="229" spans="12:12" x14ac:dyDescent="0.25">
      <c r="L229" s="16"/>
    </row>
    <row r="230" spans="12:12" x14ac:dyDescent="0.25">
      <c r="L230" s="16"/>
    </row>
    <row r="231" spans="12:12" x14ac:dyDescent="0.25">
      <c r="L231" s="16"/>
    </row>
    <row r="232" spans="12:12" x14ac:dyDescent="0.25">
      <c r="L232" s="16"/>
    </row>
    <row r="233" spans="12:12" x14ac:dyDescent="0.25">
      <c r="L233" s="16"/>
    </row>
    <row r="234" spans="12:12" x14ac:dyDescent="0.25">
      <c r="L234" s="16"/>
    </row>
    <row r="235" spans="12:12" x14ac:dyDescent="0.25">
      <c r="L235" s="16"/>
    </row>
    <row r="236" spans="12:12" x14ac:dyDescent="0.25">
      <c r="L236" s="16"/>
    </row>
    <row r="237" spans="12:12" x14ac:dyDescent="0.25">
      <c r="L237" s="16"/>
    </row>
    <row r="238" spans="12:12" x14ac:dyDescent="0.25">
      <c r="L238" s="16"/>
    </row>
    <row r="239" spans="12:12" x14ac:dyDescent="0.25">
      <c r="L239" s="16"/>
    </row>
    <row r="240" spans="12:12" x14ac:dyDescent="0.25">
      <c r="L240" s="16"/>
    </row>
    <row r="241" spans="12:12" x14ac:dyDescent="0.25">
      <c r="L241" s="16"/>
    </row>
    <row r="242" spans="12:12" x14ac:dyDescent="0.25">
      <c r="L242" s="16"/>
    </row>
    <row r="243" spans="12:12" x14ac:dyDescent="0.25">
      <c r="L243" s="16"/>
    </row>
    <row r="244" spans="12:12" x14ac:dyDescent="0.25">
      <c r="L244" s="16"/>
    </row>
    <row r="245" spans="12:12" x14ac:dyDescent="0.25">
      <c r="L245" s="16"/>
    </row>
    <row r="246" spans="12:12" x14ac:dyDescent="0.25">
      <c r="L246" s="16"/>
    </row>
    <row r="247" spans="12:12" x14ac:dyDescent="0.25">
      <c r="L247" s="16"/>
    </row>
    <row r="248" spans="12:12" x14ac:dyDescent="0.25">
      <c r="L248" s="16"/>
    </row>
    <row r="249" spans="12:12" x14ac:dyDescent="0.25">
      <c r="L249" s="16"/>
    </row>
    <row r="250" spans="12:12" x14ac:dyDescent="0.25">
      <c r="L250" s="16"/>
    </row>
    <row r="251" spans="12:12" x14ac:dyDescent="0.25">
      <c r="L251" s="16"/>
    </row>
    <row r="252" spans="12:12" x14ac:dyDescent="0.25">
      <c r="L252" s="16"/>
    </row>
    <row r="253" spans="12:12" x14ac:dyDescent="0.25">
      <c r="L253" s="16"/>
    </row>
    <row r="254" spans="12:12" x14ac:dyDescent="0.25">
      <c r="L254" s="16"/>
    </row>
    <row r="255" spans="12:12" x14ac:dyDescent="0.25">
      <c r="L255" s="16"/>
    </row>
    <row r="256" spans="12:12" x14ac:dyDescent="0.25">
      <c r="L256" s="16"/>
    </row>
    <row r="257" spans="12:12" x14ac:dyDescent="0.25">
      <c r="L257" s="16"/>
    </row>
    <row r="258" spans="12:12" x14ac:dyDescent="0.25">
      <c r="L258" s="16"/>
    </row>
    <row r="259" spans="12:12" x14ac:dyDescent="0.25">
      <c r="L259" s="16"/>
    </row>
    <row r="260" spans="12:12" x14ac:dyDescent="0.25">
      <c r="L260" s="16"/>
    </row>
    <row r="261" spans="12:12" x14ac:dyDescent="0.25">
      <c r="L261" s="16"/>
    </row>
    <row r="262" spans="12:12" x14ac:dyDescent="0.25">
      <c r="L262" s="16"/>
    </row>
    <row r="263" spans="12:12" x14ac:dyDescent="0.25">
      <c r="L263" s="16"/>
    </row>
    <row r="264" spans="12:12" x14ac:dyDescent="0.25">
      <c r="L264" s="16"/>
    </row>
    <row r="265" spans="12:12" x14ac:dyDescent="0.25">
      <c r="L265" s="16"/>
    </row>
    <row r="266" spans="12:12" x14ac:dyDescent="0.25">
      <c r="L266" s="16"/>
    </row>
    <row r="267" spans="12:12" x14ac:dyDescent="0.25">
      <c r="L267" s="16"/>
    </row>
    <row r="268" spans="12:12" x14ac:dyDescent="0.25">
      <c r="L268" s="16"/>
    </row>
    <row r="269" spans="12:12" x14ac:dyDescent="0.25">
      <c r="L269" s="16"/>
    </row>
    <row r="270" spans="12:12" x14ac:dyDescent="0.25">
      <c r="L270" s="16"/>
    </row>
    <row r="271" spans="12:12" x14ac:dyDescent="0.25">
      <c r="L271" s="16"/>
    </row>
    <row r="272" spans="12:12" x14ac:dyDescent="0.25">
      <c r="L272" s="16"/>
    </row>
    <row r="273" spans="12:12" x14ac:dyDescent="0.25">
      <c r="L273" s="16"/>
    </row>
    <row r="274" spans="12:12" x14ac:dyDescent="0.25">
      <c r="L274" s="16"/>
    </row>
    <row r="275" spans="12:12" x14ac:dyDescent="0.25">
      <c r="L275" s="16"/>
    </row>
    <row r="276" spans="12:12" x14ac:dyDescent="0.25">
      <c r="L276" s="16"/>
    </row>
    <row r="277" spans="12:12" x14ac:dyDescent="0.25">
      <c r="L277" s="16"/>
    </row>
    <row r="278" spans="12:12" x14ac:dyDescent="0.25">
      <c r="L278" s="16"/>
    </row>
    <row r="279" spans="12:12" x14ac:dyDescent="0.25">
      <c r="L279" s="16"/>
    </row>
    <row r="280" spans="12:12" x14ac:dyDescent="0.25">
      <c r="L280" s="16"/>
    </row>
    <row r="281" spans="12:12" x14ac:dyDescent="0.25">
      <c r="L281" s="16"/>
    </row>
    <row r="282" spans="12:12" x14ac:dyDescent="0.25">
      <c r="L282" s="16"/>
    </row>
    <row r="283" spans="12:12" x14ac:dyDescent="0.25">
      <c r="L283" s="16"/>
    </row>
    <row r="284" spans="12:12" x14ac:dyDescent="0.25">
      <c r="L284" s="16"/>
    </row>
    <row r="285" spans="12:12" x14ac:dyDescent="0.25">
      <c r="L285" s="16"/>
    </row>
    <row r="286" spans="12:12" x14ac:dyDescent="0.25">
      <c r="L286" s="16"/>
    </row>
    <row r="287" spans="12:12" x14ac:dyDescent="0.25">
      <c r="L287" s="16"/>
    </row>
    <row r="288" spans="12:12" x14ac:dyDescent="0.25">
      <c r="L288" s="16"/>
    </row>
    <row r="289" spans="12:12" x14ac:dyDescent="0.25">
      <c r="L289" s="16"/>
    </row>
    <row r="290" spans="12:12" x14ac:dyDescent="0.25">
      <c r="L290" s="16"/>
    </row>
    <row r="291" spans="12:12" x14ac:dyDescent="0.25">
      <c r="L291" s="16"/>
    </row>
    <row r="292" spans="12:12" x14ac:dyDescent="0.25">
      <c r="L292" s="16"/>
    </row>
    <row r="293" spans="12:12" x14ac:dyDescent="0.25">
      <c r="L293" s="16"/>
    </row>
    <row r="294" spans="12:12" x14ac:dyDescent="0.25">
      <c r="L294" s="16"/>
    </row>
    <row r="295" spans="12:12" x14ac:dyDescent="0.25">
      <c r="L295" s="16"/>
    </row>
    <row r="296" spans="12:12" x14ac:dyDescent="0.25">
      <c r="L296" s="16"/>
    </row>
    <row r="297" spans="12:12" x14ac:dyDescent="0.25">
      <c r="L297" s="16"/>
    </row>
    <row r="298" spans="12:12" x14ac:dyDescent="0.25">
      <c r="L298" s="16"/>
    </row>
    <row r="299" spans="12:12" x14ac:dyDescent="0.25">
      <c r="L299" s="16"/>
    </row>
    <row r="300" spans="12:12" x14ac:dyDescent="0.25">
      <c r="L300" s="16"/>
    </row>
    <row r="301" spans="12:12" x14ac:dyDescent="0.25">
      <c r="L301" s="16"/>
    </row>
    <row r="302" spans="12:12" x14ac:dyDescent="0.25">
      <c r="L302" s="16"/>
    </row>
    <row r="303" spans="12:12" x14ac:dyDescent="0.25">
      <c r="L303" s="16"/>
    </row>
    <row r="304" spans="12:12" x14ac:dyDescent="0.25">
      <c r="L304" s="16"/>
    </row>
    <row r="305" spans="12:12" x14ac:dyDescent="0.25">
      <c r="L305" s="16"/>
    </row>
    <row r="306" spans="12:12" x14ac:dyDescent="0.25">
      <c r="L306" s="16"/>
    </row>
    <row r="307" spans="12:12" x14ac:dyDescent="0.25">
      <c r="L307" s="16"/>
    </row>
    <row r="308" spans="12:12" x14ac:dyDescent="0.25">
      <c r="L308" s="16"/>
    </row>
    <row r="309" spans="12:12" x14ac:dyDescent="0.25">
      <c r="L309" s="16"/>
    </row>
    <row r="310" spans="12:12" x14ac:dyDescent="0.25">
      <c r="L310" s="16"/>
    </row>
    <row r="311" spans="12:12" x14ac:dyDescent="0.25">
      <c r="L311" s="16"/>
    </row>
    <row r="312" spans="12:12" x14ac:dyDescent="0.25">
      <c r="L312" s="16"/>
    </row>
    <row r="313" spans="12:12" x14ac:dyDescent="0.25">
      <c r="L313" s="16"/>
    </row>
    <row r="314" spans="12:12" x14ac:dyDescent="0.25">
      <c r="L314" s="16"/>
    </row>
    <row r="315" spans="12:12" x14ac:dyDescent="0.25">
      <c r="L315" s="16"/>
    </row>
    <row r="316" spans="12:12" x14ac:dyDescent="0.25">
      <c r="L316" s="16"/>
    </row>
    <row r="317" spans="12:12" x14ac:dyDescent="0.25">
      <c r="L317" s="16"/>
    </row>
    <row r="318" spans="12:12" x14ac:dyDescent="0.25">
      <c r="L318" s="16"/>
    </row>
    <row r="319" spans="12:12" x14ac:dyDescent="0.25">
      <c r="L319" s="16"/>
    </row>
    <row r="320" spans="12:12" x14ac:dyDescent="0.25">
      <c r="L320" s="16"/>
    </row>
    <row r="321" spans="12:12" x14ac:dyDescent="0.25">
      <c r="L321" s="16"/>
    </row>
    <row r="322" spans="12:12" x14ac:dyDescent="0.25">
      <c r="L322" s="16"/>
    </row>
    <row r="323" spans="12:12" x14ac:dyDescent="0.25">
      <c r="L323" s="16"/>
    </row>
    <row r="324" spans="12:12" x14ac:dyDescent="0.25">
      <c r="L324" s="16"/>
    </row>
    <row r="325" spans="12:12" x14ac:dyDescent="0.25">
      <c r="L325" s="16"/>
    </row>
    <row r="326" spans="12:12" x14ac:dyDescent="0.25">
      <c r="L326" s="16"/>
    </row>
    <row r="327" spans="12:12" x14ac:dyDescent="0.25">
      <c r="L327" s="16"/>
    </row>
    <row r="328" spans="12:12" x14ac:dyDescent="0.25">
      <c r="L328" s="16"/>
    </row>
    <row r="329" spans="12:12" x14ac:dyDescent="0.25">
      <c r="L329" s="16"/>
    </row>
    <row r="330" spans="12:12" x14ac:dyDescent="0.25">
      <c r="L330" s="16"/>
    </row>
    <row r="331" spans="12:12" x14ac:dyDescent="0.25">
      <c r="L331" s="16"/>
    </row>
    <row r="332" spans="12:12" x14ac:dyDescent="0.25">
      <c r="L332" s="16"/>
    </row>
    <row r="333" spans="12:12" x14ac:dyDescent="0.25">
      <c r="L333" s="16"/>
    </row>
    <row r="334" spans="12:12" x14ac:dyDescent="0.25">
      <c r="L334" s="16"/>
    </row>
    <row r="335" spans="12:12" x14ac:dyDescent="0.25">
      <c r="L335" s="16"/>
    </row>
    <row r="336" spans="12:12" x14ac:dyDescent="0.25">
      <c r="L336" s="16"/>
    </row>
    <row r="337" spans="12:12" x14ac:dyDescent="0.25">
      <c r="L337" s="16"/>
    </row>
    <row r="338" spans="12:12" x14ac:dyDescent="0.25">
      <c r="L338" s="16"/>
    </row>
    <row r="339" spans="12:12" x14ac:dyDescent="0.25">
      <c r="L339" s="16"/>
    </row>
    <row r="340" spans="12:12" x14ac:dyDescent="0.25">
      <c r="L340" s="16"/>
    </row>
    <row r="341" spans="12:12" x14ac:dyDescent="0.25">
      <c r="L341" s="16"/>
    </row>
    <row r="342" spans="12:12" x14ac:dyDescent="0.25">
      <c r="L342" s="16"/>
    </row>
    <row r="343" spans="12:12" x14ac:dyDescent="0.25">
      <c r="L343" s="16"/>
    </row>
    <row r="344" spans="12:12" x14ac:dyDescent="0.25">
      <c r="L344" s="16"/>
    </row>
    <row r="345" spans="12:12" x14ac:dyDescent="0.25">
      <c r="L345" s="16"/>
    </row>
    <row r="346" spans="12:12" x14ac:dyDescent="0.25">
      <c r="L346" s="16"/>
    </row>
    <row r="347" spans="12:12" x14ac:dyDescent="0.25">
      <c r="L347" s="16"/>
    </row>
    <row r="348" spans="12:12" x14ac:dyDescent="0.25">
      <c r="L348" s="16"/>
    </row>
    <row r="349" spans="12:12" x14ac:dyDescent="0.25">
      <c r="L349" s="16"/>
    </row>
    <row r="350" spans="12:12" x14ac:dyDescent="0.25">
      <c r="L350" s="16"/>
    </row>
    <row r="351" spans="12:12" x14ac:dyDescent="0.25">
      <c r="L351" s="16"/>
    </row>
    <row r="352" spans="12:12" x14ac:dyDescent="0.25">
      <c r="L352" s="16"/>
    </row>
    <row r="353" spans="12:12" x14ac:dyDescent="0.25">
      <c r="L353" s="16"/>
    </row>
    <row r="354" spans="12:12" x14ac:dyDescent="0.25">
      <c r="L354" s="16"/>
    </row>
    <row r="355" spans="12:12" x14ac:dyDescent="0.25">
      <c r="L355" s="16"/>
    </row>
    <row r="356" spans="12:12" x14ac:dyDescent="0.25">
      <c r="L356" s="16"/>
    </row>
    <row r="357" spans="12:12" x14ac:dyDescent="0.25">
      <c r="L357" s="16"/>
    </row>
    <row r="358" spans="12:12" x14ac:dyDescent="0.25">
      <c r="L358" s="16"/>
    </row>
    <row r="359" spans="12:12" x14ac:dyDescent="0.25">
      <c r="L359" s="16"/>
    </row>
    <row r="360" spans="12:12" x14ac:dyDescent="0.25">
      <c r="L360" s="16"/>
    </row>
    <row r="361" spans="12:12" x14ac:dyDescent="0.25">
      <c r="L361" s="16"/>
    </row>
    <row r="362" spans="12:12" x14ac:dyDescent="0.25">
      <c r="L362" s="16"/>
    </row>
    <row r="363" spans="12:12" x14ac:dyDescent="0.25">
      <c r="L363" s="16"/>
    </row>
    <row r="364" spans="12:12" x14ac:dyDescent="0.25">
      <c r="L364" s="16"/>
    </row>
    <row r="365" spans="12:12" x14ac:dyDescent="0.25">
      <c r="L365" s="16"/>
    </row>
    <row r="366" spans="12:12" x14ac:dyDescent="0.25">
      <c r="L366" s="16"/>
    </row>
    <row r="367" spans="12:12" x14ac:dyDescent="0.25">
      <c r="L367" s="16"/>
    </row>
    <row r="368" spans="12:12" x14ac:dyDescent="0.25">
      <c r="L368" s="16"/>
    </row>
    <row r="369" spans="12:12" x14ac:dyDescent="0.25">
      <c r="L369" s="16"/>
    </row>
    <row r="370" spans="12:12" x14ac:dyDescent="0.25">
      <c r="L370" s="16"/>
    </row>
    <row r="371" spans="12:12" x14ac:dyDescent="0.25">
      <c r="L371" s="16"/>
    </row>
    <row r="372" spans="12:12" x14ac:dyDescent="0.25">
      <c r="L372" s="16"/>
    </row>
    <row r="373" spans="12:12" x14ac:dyDescent="0.25">
      <c r="L373" s="16"/>
    </row>
    <row r="374" spans="12:12" x14ac:dyDescent="0.25">
      <c r="L374" s="16"/>
    </row>
    <row r="375" spans="12:12" x14ac:dyDescent="0.25">
      <c r="L375" s="16"/>
    </row>
    <row r="376" spans="12:12" x14ac:dyDescent="0.25">
      <c r="L376" s="16"/>
    </row>
    <row r="377" spans="12:12" x14ac:dyDescent="0.25">
      <c r="L377" s="16"/>
    </row>
    <row r="378" spans="12:12" x14ac:dyDescent="0.25">
      <c r="L378" s="16"/>
    </row>
    <row r="379" spans="12:12" x14ac:dyDescent="0.25">
      <c r="L379" s="16"/>
    </row>
    <row r="380" spans="12:12" x14ac:dyDescent="0.25">
      <c r="L380" s="16"/>
    </row>
    <row r="381" spans="12:12" x14ac:dyDescent="0.25">
      <c r="L381" s="16"/>
    </row>
    <row r="382" spans="12:12" x14ac:dyDescent="0.25">
      <c r="L382" s="16"/>
    </row>
    <row r="383" spans="12:12" x14ac:dyDescent="0.25">
      <c r="L383" s="16"/>
    </row>
    <row r="384" spans="12:12" x14ac:dyDescent="0.25">
      <c r="L384" s="16"/>
    </row>
    <row r="385" spans="12:12" x14ac:dyDescent="0.25">
      <c r="L385" s="16"/>
    </row>
    <row r="386" spans="12:12" x14ac:dyDescent="0.25">
      <c r="L386" s="16"/>
    </row>
    <row r="387" spans="12:12" x14ac:dyDescent="0.25">
      <c r="L387" s="16"/>
    </row>
    <row r="388" spans="12:12" x14ac:dyDescent="0.25">
      <c r="L388" s="16"/>
    </row>
    <row r="389" spans="12:12" x14ac:dyDescent="0.25">
      <c r="L389" s="16"/>
    </row>
    <row r="390" spans="12:12" x14ac:dyDescent="0.25">
      <c r="L390" s="16"/>
    </row>
    <row r="391" spans="12:12" x14ac:dyDescent="0.25">
      <c r="L391" s="16"/>
    </row>
    <row r="392" spans="12:12" x14ac:dyDescent="0.25">
      <c r="L392" s="16"/>
    </row>
    <row r="393" spans="12:12" x14ac:dyDescent="0.25">
      <c r="L393" s="16"/>
    </row>
    <row r="394" spans="12:12" x14ac:dyDescent="0.25">
      <c r="L394" s="16"/>
    </row>
    <row r="395" spans="12:12" x14ac:dyDescent="0.25">
      <c r="L395" s="16"/>
    </row>
    <row r="396" spans="12:12" x14ac:dyDescent="0.25">
      <c r="L396" s="16"/>
    </row>
    <row r="397" spans="12:12" x14ac:dyDescent="0.25">
      <c r="L397" s="16"/>
    </row>
    <row r="398" spans="12:12" x14ac:dyDescent="0.25">
      <c r="L398" s="16"/>
    </row>
    <row r="399" spans="12:12" x14ac:dyDescent="0.25">
      <c r="L399" s="16"/>
    </row>
    <row r="400" spans="12:12" x14ac:dyDescent="0.25">
      <c r="L400" s="16"/>
    </row>
    <row r="401" spans="12:12" x14ac:dyDescent="0.25">
      <c r="L401" s="16"/>
    </row>
    <row r="402" spans="12:12" x14ac:dyDescent="0.25">
      <c r="L402" s="16"/>
    </row>
    <row r="403" spans="12:12" x14ac:dyDescent="0.25">
      <c r="L403" s="16"/>
    </row>
    <row r="404" spans="12:12" x14ac:dyDescent="0.25">
      <c r="L404" s="16"/>
    </row>
    <row r="405" spans="12:12" x14ac:dyDescent="0.25">
      <c r="L405" s="16"/>
    </row>
    <row r="406" spans="12:12" x14ac:dyDescent="0.25">
      <c r="L406" s="16"/>
    </row>
    <row r="407" spans="12:12" x14ac:dyDescent="0.25">
      <c r="L407" s="16"/>
    </row>
    <row r="408" spans="12:12" x14ac:dyDescent="0.25">
      <c r="L408" s="16"/>
    </row>
    <row r="409" spans="12:12" x14ac:dyDescent="0.25">
      <c r="L409" s="16"/>
    </row>
    <row r="410" spans="12:12" x14ac:dyDescent="0.25">
      <c r="L410" s="16"/>
    </row>
    <row r="411" spans="12:12" x14ac:dyDescent="0.25">
      <c r="L411" s="16"/>
    </row>
    <row r="412" spans="12:12" x14ac:dyDescent="0.25">
      <c r="L412" s="16"/>
    </row>
    <row r="413" spans="12:12" x14ac:dyDescent="0.25">
      <c r="L413" s="16"/>
    </row>
    <row r="414" spans="12:12" x14ac:dyDescent="0.25">
      <c r="L414" s="16"/>
    </row>
    <row r="415" spans="12:12" x14ac:dyDescent="0.25">
      <c r="L415" s="16"/>
    </row>
    <row r="416" spans="12:12" x14ac:dyDescent="0.25">
      <c r="L416" s="16"/>
    </row>
    <row r="417" spans="12:12" x14ac:dyDescent="0.25">
      <c r="L417" s="16"/>
    </row>
    <row r="418" spans="12:12" x14ac:dyDescent="0.25">
      <c r="L418" s="16"/>
    </row>
    <row r="419" spans="12:12" x14ac:dyDescent="0.25">
      <c r="L419" s="16"/>
    </row>
    <row r="420" spans="12:12" x14ac:dyDescent="0.25">
      <c r="L420" s="16"/>
    </row>
    <row r="421" spans="12:12" x14ac:dyDescent="0.25">
      <c r="L421" s="16"/>
    </row>
    <row r="422" spans="12:12" x14ac:dyDescent="0.25">
      <c r="L422" s="16"/>
    </row>
    <row r="423" spans="12:12" x14ac:dyDescent="0.25">
      <c r="L423" s="16"/>
    </row>
    <row r="424" spans="12:12" x14ac:dyDescent="0.25">
      <c r="L424" s="16"/>
    </row>
    <row r="425" spans="12:12" x14ac:dyDescent="0.25">
      <c r="L425" s="16"/>
    </row>
    <row r="426" spans="12:12" x14ac:dyDescent="0.25">
      <c r="L426" s="16"/>
    </row>
    <row r="427" spans="12:12" x14ac:dyDescent="0.25">
      <c r="L427" s="16"/>
    </row>
    <row r="428" spans="12:12" x14ac:dyDescent="0.25">
      <c r="L428" s="16"/>
    </row>
    <row r="429" spans="12:12" x14ac:dyDescent="0.25">
      <c r="L429" s="16"/>
    </row>
    <row r="430" spans="12:12" x14ac:dyDescent="0.25">
      <c r="L430" s="16"/>
    </row>
    <row r="431" spans="12:12" x14ac:dyDescent="0.25">
      <c r="L431" s="16"/>
    </row>
    <row r="432" spans="12:12" x14ac:dyDescent="0.25">
      <c r="L432" s="16"/>
    </row>
    <row r="433" spans="12:12" x14ac:dyDescent="0.25">
      <c r="L433" s="16"/>
    </row>
    <row r="434" spans="12:12" x14ac:dyDescent="0.25">
      <c r="L434" s="16"/>
    </row>
    <row r="435" spans="12:12" x14ac:dyDescent="0.25">
      <c r="L435" s="16"/>
    </row>
    <row r="436" spans="12:12" x14ac:dyDescent="0.25">
      <c r="L436" s="16"/>
    </row>
    <row r="437" spans="12:12" x14ac:dyDescent="0.25">
      <c r="L437" s="16"/>
    </row>
    <row r="438" spans="12:12" x14ac:dyDescent="0.25">
      <c r="L438" s="16"/>
    </row>
    <row r="439" spans="12:12" x14ac:dyDescent="0.25">
      <c r="L439" s="16"/>
    </row>
    <row r="440" spans="12:12" x14ac:dyDescent="0.25">
      <c r="L440" s="16"/>
    </row>
    <row r="441" spans="12:12" x14ac:dyDescent="0.25">
      <c r="L441" s="16"/>
    </row>
    <row r="442" spans="12:12" x14ac:dyDescent="0.25">
      <c r="L442" s="16"/>
    </row>
    <row r="443" spans="12:12" x14ac:dyDescent="0.25">
      <c r="L443" s="16"/>
    </row>
    <row r="444" spans="12:12" x14ac:dyDescent="0.25">
      <c r="L444" s="16"/>
    </row>
    <row r="445" spans="12:12" x14ac:dyDescent="0.25">
      <c r="L445" s="16"/>
    </row>
    <row r="446" spans="12:12" x14ac:dyDescent="0.25">
      <c r="L446" s="16"/>
    </row>
    <row r="447" spans="12:12" x14ac:dyDescent="0.25">
      <c r="L447" s="16"/>
    </row>
    <row r="448" spans="12:12" x14ac:dyDescent="0.25">
      <c r="L448" s="16"/>
    </row>
    <row r="449" spans="12:12" x14ac:dyDescent="0.25">
      <c r="L449" s="16"/>
    </row>
    <row r="450" spans="12:12" x14ac:dyDescent="0.25">
      <c r="L450" s="16"/>
    </row>
    <row r="451" spans="12:12" x14ac:dyDescent="0.25">
      <c r="L451" s="16"/>
    </row>
    <row r="452" spans="12:12" x14ac:dyDescent="0.25">
      <c r="L452" s="16"/>
    </row>
    <row r="453" spans="12:12" x14ac:dyDescent="0.25">
      <c r="L453" s="16"/>
    </row>
    <row r="454" spans="12:12" x14ac:dyDescent="0.25">
      <c r="L454" s="16"/>
    </row>
    <row r="455" spans="12:12" x14ac:dyDescent="0.25">
      <c r="L455" s="16"/>
    </row>
    <row r="456" spans="12:12" x14ac:dyDescent="0.25">
      <c r="L456" s="16"/>
    </row>
    <row r="457" spans="12:12" x14ac:dyDescent="0.25">
      <c r="L457" s="16"/>
    </row>
    <row r="458" spans="12:12" x14ac:dyDescent="0.25">
      <c r="L458" s="16"/>
    </row>
    <row r="459" spans="12:12" x14ac:dyDescent="0.25">
      <c r="L459" s="16"/>
    </row>
    <row r="460" spans="12:12" x14ac:dyDescent="0.25">
      <c r="L460" s="16"/>
    </row>
    <row r="461" spans="12:12" x14ac:dyDescent="0.25">
      <c r="L461" s="16"/>
    </row>
    <row r="462" spans="12:12" x14ac:dyDescent="0.25">
      <c r="L462" s="16"/>
    </row>
    <row r="463" spans="12:12" x14ac:dyDescent="0.25">
      <c r="L463" s="16"/>
    </row>
    <row r="464" spans="12:12" x14ac:dyDescent="0.25">
      <c r="L464" s="16"/>
    </row>
    <row r="465" spans="12:12" x14ac:dyDescent="0.25">
      <c r="L465" s="16"/>
    </row>
    <row r="466" spans="12:12" x14ac:dyDescent="0.25">
      <c r="L466" s="16"/>
    </row>
    <row r="467" spans="12:12" x14ac:dyDescent="0.25">
      <c r="L467" s="16"/>
    </row>
    <row r="468" spans="12:12" x14ac:dyDescent="0.25">
      <c r="L468" s="16"/>
    </row>
    <row r="469" spans="12:12" x14ac:dyDescent="0.25">
      <c r="L469" s="16"/>
    </row>
    <row r="470" spans="12:12" x14ac:dyDescent="0.25">
      <c r="L470" s="16"/>
    </row>
    <row r="471" spans="12:12" x14ac:dyDescent="0.25">
      <c r="L471" s="16"/>
    </row>
    <row r="472" spans="12:12" x14ac:dyDescent="0.25">
      <c r="L472" s="16"/>
    </row>
    <row r="473" spans="12:12" x14ac:dyDescent="0.25">
      <c r="L473" s="16"/>
    </row>
    <row r="474" spans="12:12" x14ac:dyDescent="0.25">
      <c r="L474" s="16"/>
    </row>
    <row r="475" spans="12:12" x14ac:dyDescent="0.25">
      <c r="L475" s="16"/>
    </row>
    <row r="476" spans="12:12" x14ac:dyDescent="0.25">
      <c r="L476" s="16"/>
    </row>
    <row r="477" spans="12:12" x14ac:dyDescent="0.25">
      <c r="L477" s="16"/>
    </row>
    <row r="478" spans="12:12" x14ac:dyDescent="0.25">
      <c r="L478" s="16"/>
    </row>
    <row r="479" spans="12:12" x14ac:dyDescent="0.25">
      <c r="L479" s="16"/>
    </row>
    <row r="480" spans="12:12" x14ac:dyDescent="0.25">
      <c r="L480" s="16"/>
    </row>
    <row r="481" spans="12:12" x14ac:dyDescent="0.25">
      <c r="L481" s="16"/>
    </row>
    <row r="482" spans="12:12" x14ac:dyDescent="0.25">
      <c r="L482" s="16"/>
    </row>
    <row r="483" spans="12:12" x14ac:dyDescent="0.25">
      <c r="L483" s="16"/>
    </row>
    <row r="484" spans="12:12" x14ac:dyDescent="0.25">
      <c r="L484" s="16"/>
    </row>
    <row r="485" spans="12:12" x14ac:dyDescent="0.25">
      <c r="L485" s="16"/>
    </row>
    <row r="486" spans="12:12" x14ac:dyDescent="0.25">
      <c r="L486" s="16"/>
    </row>
    <row r="487" spans="12:12" x14ac:dyDescent="0.25">
      <c r="L487" s="16"/>
    </row>
    <row r="488" spans="12:12" x14ac:dyDescent="0.25">
      <c r="L488" s="16"/>
    </row>
    <row r="489" spans="12:12" x14ac:dyDescent="0.25">
      <c r="L489" s="16"/>
    </row>
    <row r="490" spans="12:12" x14ac:dyDescent="0.25">
      <c r="L490" s="16"/>
    </row>
    <row r="491" spans="12:12" x14ac:dyDescent="0.25">
      <c r="L491" s="16"/>
    </row>
    <row r="492" spans="12:12" x14ac:dyDescent="0.25">
      <c r="L492" s="16"/>
    </row>
    <row r="493" spans="12:12" x14ac:dyDescent="0.25">
      <c r="L493" s="16"/>
    </row>
    <row r="494" spans="12:12" x14ac:dyDescent="0.25">
      <c r="L494" s="16"/>
    </row>
    <row r="495" spans="12:12" x14ac:dyDescent="0.25">
      <c r="L495" s="16"/>
    </row>
    <row r="496" spans="12:12" x14ac:dyDescent="0.25">
      <c r="L496" s="16"/>
    </row>
    <row r="497" spans="12:12" x14ac:dyDescent="0.25">
      <c r="L497" s="16"/>
    </row>
    <row r="498" spans="12:12" x14ac:dyDescent="0.25">
      <c r="L498" s="16"/>
    </row>
    <row r="499" spans="12:12" x14ac:dyDescent="0.25">
      <c r="L499" s="16"/>
    </row>
    <row r="500" spans="12:12" x14ac:dyDescent="0.25">
      <c r="L500" s="16"/>
    </row>
    <row r="501" spans="12:12" x14ac:dyDescent="0.25">
      <c r="L501" s="16"/>
    </row>
    <row r="502" spans="12:12" x14ac:dyDescent="0.25">
      <c r="L502" s="16"/>
    </row>
    <row r="503" spans="12:12" x14ac:dyDescent="0.25">
      <c r="L503" s="16"/>
    </row>
    <row r="504" spans="12:12" x14ac:dyDescent="0.25">
      <c r="L504" s="16"/>
    </row>
    <row r="505" spans="12:12" x14ac:dyDescent="0.25">
      <c r="L505" s="16"/>
    </row>
    <row r="506" spans="12:12" x14ac:dyDescent="0.25">
      <c r="L506" s="16"/>
    </row>
    <row r="507" spans="12:12" x14ac:dyDescent="0.25">
      <c r="L507" s="16"/>
    </row>
    <row r="508" spans="12:12" x14ac:dyDescent="0.25">
      <c r="L508" s="16"/>
    </row>
    <row r="509" spans="12:12" x14ac:dyDescent="0.25">
      <c r="L509" s="16"/>
    </row>
    <row r="510" spans="12:12" x14ac:dyDescent="0.25">
      <c r="L510" s="16"/>
    </row>
    <row r="511" spans="12:12" x14ac:dyDescent="0.25">
      <c r="L511" s="16"/>
    </row>
    <row r="512" spans="12:12" x14ac:dyDescent="0.25">
      <c r="L512" s="16"/>
    </row>
    <row r="513" spans="12:12" x14ac:dyDescent="0.25">
      <c r="L513" s="16"/>
    </row>
    <row r="514" spans="12:12" x14ac:dyDescent="0.25">
      <c r="L514" s="16"/>
    </row>
    <row r="515" spans="12:12" x14ac:dyDescent="0.25">
      <c r="L515" s="16"/>
    </row>
    <row r="516" spans="12:12" x14ac:dyDescent="0.25">
      <c r="L516" s="16"/>
    </row>
    <row r="517" spans="12:12" x14ac:dyDescent="0.25">
      <c r="L517" s="16"/>
    </row>
    <row r="518" spans="12:12" x14ac:dyDescent="0.25">
      <c r="L518" s="16"/>
    </row>
    <row r="519" spans="12:12" x14ac:dyDescent="0.25">
      <c r="L519" s="16"/>
    </row>
    <row r="520" spans="12:12" x14ac:dyDescent="0.25">
      <c r="L520" s="16"/>
    </row>
    <row r="521" spans="12:12" x14ac:dyDescent="0.25">
      <c r="L521" s="16"/>
    </row>
    <row r="522" spans="12:12" x14ac:dyDescent="0.25">
      <c r="L522" s="16"/>
    </row>
    <row r="523" spans="12:12" x14ac:dyDescent="0.25">
      <c r="L523" s="16"/>
    </row>
    <row r="524" spans="12:12" x14ac:dyDescent="0.25">
      <c r="L524" s="16"/>
    </row>
    <row r="525" spans="12:12" x14ac:dyDescent="0.25">
      <c r="L525" s="16"/>
    </row>
    <row r="526" spans="12:12" x14ac:dyDescent="0.25">
      <c r="L526" s="16"/>
    </row>
    <row r="527" spans="12:12" x14ac:dyDescent="0.25">
      <c r="L527" s="16"/>
    </row>
    <row r="528" spans="12:12" x14ac:dyDescent="0.25">
      <c r="L528" s="16"/>
    </row>
    <row r="529" spans="12:12" x14ac:dyDescent="0.25">
      <c r="L529" s="16"/>
    </row>
    <row r="530" spans="12:12" x14ac:dyDescent="0.25">
      <c r="L530" s="16"/>
    </row>
    <row r="531" spans="12:12" x14ac:dyDescent="0.25">
      <c r="L531" s="16"/>
    </row>
    <row r="532" spans="12:12" x14ac:dyDescent="0.25">
      <c r="L532" s="16"/>
    </row>
    <row r="533" spans="12:12" x14ac:dyDescent="0.25">
      <c r="L533" s="16"/>
    </row>
    <row r="534" spans="12:12" x14ac:dyDescent="0.25">
      <c r="L534" s="16"/>
    </row>
    <row r="535" spans="12:12" x14ac:dyDescent="0.25">
      <c r="L535" s="16"/>
    </row>
    <row r="536" spans="12:12" x14ac:dyDescent="0.25">
      <c r="L536" s="16"/>
    </row>
    <row r="537" spans="12:12" x14ac:dyDescent="0.25">
      <c r="L537" s="16"/>
    </row>
    <row r="538" spans="12:12" x14ac:dyDescent="0.25">
      <c r="L538" s="16"/>
    </row>
    <row r="539" spans="12:12" x14ac:dyDescent="0.25">
      <c r="L539" s="16"/>
    </row>
    <row r="540" spans="12:12" x14ac:dyDescent="0.25">
      <c r="L540" s="16"/>
    </row>
    <row r="541" spans="12:12" x14ac:dyDescent="0.25">
      <c r="L541" s="16"/>
    </row>
    <row r="542" spans="12:12" x14ac:dyDescent="0.25">
      <c r="L542" s="16"/>
    </row>
    <row r="543" spans="12:12" x14ac:dyDescent="0.25">
      <c r="L543" s="16"/>
    </row>
    <row r="544" spans="12:12" x14ac:dyDescent="0.25">
      <c r="L544" s="16"/>
    </row>
    <row r="545" spans="12:12" x14ac:dyDescent="0.25">
      <c r="L545" s="16"/>
    </row>
    <row r="546" spans="12:12" x14ac:dyDescent="0.25">
      <c r="L546" s="16"/>
    </row>
    <row r="547" spans="12:12" x14ac:dyDescent="0.25">
      <c r="L547" s="16"/>
    </row>
    <row r="548" spans="12:12" x14ac:dyDescent="0.25">
      <c r="L548" s="16"/>
    </row>
    <row r="549" spans="12:12" x14ac:dyDescent="0.25">
      <c r="L549" s="16"/>
    </row>
    <row r="550" spans="12:12" x14ac:dyDescent="0.25">
      <c r="L550" s="16"/>
    </row>
    <row r="551" spans="12:12" x14ac:dyDescent="0.25">
      <c r="L551" s="16"/>
    </row>
    <row r="552" spans="12:12" x14ac:dyDescent="0.25">
      <c r="L552" s="16"/>
    </row>
    <row r="553" spans="12:12" x14ac:dyDescent="0.25">
      <c r="L553" s="16"/>
    </row>
    <row r="554" spans="12:12" x14ac:dyDescent="0.25">
      <c r="L554" s="16"/>
    </row>
    <row r="555" spans="12:12" x14ac:dyDescent="0.25">
      <c r="L555" s="16"/>
    </row>
    <row r="556" spans="12:12" x14ac:dyDescent="0.25">
      <c r="L556" s="16"/>
    </row>
    <row r="557" spans="12:12" x14ac:dyDescent="0.25">
      <c r="L557" s="16"/>
    </row>
    <row r="558" spans="12:12" x14ac:dyDescent="0.25">
      <c r="L558" s="16"/>
    </row>
    <row r="559" spans="12:12" x14ac:dyDescent="0.25">
      <c r="L559" s="16"/>
    </row>
    <row r="560" spans="12:12" x14ac:dyDescent="0.25">
      <c r="L560" s="16"/>
    </row>
    <row r="561" spans="12:12" x14ac:dyDescent="0.25">
      <c r="L561" s="16"/>
    </row>
    <row r="562" spans="12:12" x14ac:dyDescent="0.25">
      <c r="L562" s="16"/>
    </row>
    <row r="563" spans="12:12" x14ac:dyDescent="0.25">
      <c r="L563" s="16"/>
    </row>
    <row r="564" spans="12:12" x14ac:dyDescent="0.25">
      <c r="L564" s="16"/>
    </row>
    <row r="565" spans="12:12" x14ac:dyDescent="0.25">
      <c r="L565" s="16"/>
    </row>
    <row r="566" spans="12:12" x14ac:dyDescent="0.25">
      <c r="L566" s="16"/>
    </row>
    <row r="567" spans="12:12" x14ac:dyDescent="0.25">
      <c r="L567" s="16"/>
    </row>
    <row r="568" spans="12:12" x14ac:dyDescent="0.25">
      <c r="L568" s="16"/>
    </row>
    <row r="569" spans="12:12" x14ac:dyDescent="0.25">
      <c r="L569" s="16"/>
    </row>
    <row r="570" spans="12:12" x14ac:dyDescent="0.25">
      <c r="L570" s="16"/>
    </row>
    <row r="571" spans="12:12" x14ac:dyDescent="0.25">
      <c r="L571" s="16"/>
    </row>
    <row r="572" spans="12:12" x14ac:dyDescent="0.25">
      <c r="L572" s="16"/>
    </row>
    <row r="573" spans="12:12" x14ac:dyDescent="0.25">
      <c r="L573" s="16"/>
    </row>
    <row r="574" spans="12:12" x14ac:dyDescent="0.25">
      <c r="L574" s="16"/>
    </row>
    <row r="575" spans="12:12" x14ac:dyDescent="0.25">
      <c r="L575" s="16"/>
    </row>
    <row r="576" spans="12:12" x14ac:dyDescent="0.25">
      <c r="L576" s="16"/>
    </row>
    <row r="577" spans="12:12" x14ac:dyDescent="0.25">
      <c r="L577" s="16"/>
    </row>
    <row r="578" spans="12:12" x14ac:dyDescent="0.25">
      <c r="L578" s="16"/>
    </row>
    <row r="579" spans="12:12" x14ac:dyDescent="0.25">
      <c r="L579" s="16"/>
    </row>
    <row r="580" spans="12:12" x14ac:dyDescent="0.25">
      <c r="L580" s="16"/>
    </row>
    <row r="581" spans="12:12" x14ac:dyDescent="0.25">
      <c r="L581" s="16"/>
    </row>
    <row r="582" spans="12:12" x14ac:dyDescent="0.25">
      <c r="L582" s="16"/>
    </row>
    <row r="583" spans="12:12" x14ac:dyDescent="0.25">
      <c r="L583" s="16"/>
    </row>
    <row r="584" spans="12:12" x14ac:dyDescent="0.25">
      <c r="L584" s="16"/>
    </row>
    <row r="585" spans="12:12" x14ac:dyDescent="0.25">
      <c r="L585" s="16"/>
    </row>
    <row r="586" spans="12:12" x14ac:dyDescent="0.25">
      <c r="L586" s="16"/>
    </row>
    <row r="587" spans="12:12" x14ac:dyDescent="0.25">
      <c r="L587" s="16"/>
    </row>
    <row r="588" spans="12:12" x14ac:dyDescent="0.25">
      <c r="L588" s="16"/>
    </row>
    <row r="589" spans="12:12" x14ac:dyDescent="0.25">
      <c r="L589" s="16"/>
    </row>
    <row r="590" spans="12:12" x14ac:dyDescent="0.25">
      <c r="L590" s="16"/>
    </row>
    <row r="591" spans="12:12" x14ac:dyDescent="0.25">
      <c r="L591" s="16"/>
    </row>
    <row r="592" spans="12:12" x14ac:dyDescent="0.25">
      <c r="L592" s="16"/>
    </row>
    <row r="593" spans="12:12" x14ac:dyDescent="0.25">
      <c r="L593" s="16"/>
    </row>
    <row r="594" spans="12:12" x14ac:dyDescent="0.25">
      <c r="L594" s="16"/>
    </row>
    <row r="595" spans="12:12" x14ac:dyDescent="0.25">
      <c r="L595" s="16"/>
    </row>
    <row r="596" spans="12:12" x14ac:dyDescent="0.25">
      <c r="L596" s="16"/>
    </row>
    <row r="597" spans="12:12" x14ac:dyDescent="0.25">
      <c r="L597" s="16"/>
    </row>
    <row r="598" spans="12:12" x14ac:dyDescent="0.25">
      <c r="L598" s="16"/>
    </row>
    <row r="599" spans="12:12" x14ac:dyDescent="0.25">
      <c r="L599" s="16"/>
    </row>
    <row r="600" spans="12:12" x14ac:dyDescent="0.25">
      <c r="L600" s="16"/>
    </row>
    <row r="601" spans="12:12" x14ac:dyDescent="0.25">
      <c r="L601" s="16"/>
    </row>
    <row r="602" spans="12:12" x14ac:dyDescent="0.25">
      <c r="L602" s="16"/>
    </row>
    <row r="603" spans="12:12" x14ac:dyDescent="0.25">
      <c r="L603" s="16"/>
    </row>
    <row r="604" spans="12:12" x14ac:dyDescent="0.25">
      <c r="L604" s="16"/>
    </row>
    <row r="605" spans="12:12" x14ac:dyDescent="0.25">
      <c r="L605" s="16"/>
    </row>
    <row r="606" spans="12:12" x14ac:dyDescent="0.25">
      <c r="L606" s="16"/>
    </row>
    <row r="607" spans="12:12" x14ac:dyDescent="0.25">
      <c r="L607" s="16"/>
    </row>
    <row r="608" spans="12:12" x14ac:dyDescent="0.25">
      <c r="L608" s="16"/>
    </row>
    <row r="609" spans="12:12" x14ac:dyDescent="0.25">
      <c r="L609" s="16"/>
    </row>
    <row r="610" spans="12:12" x14ac:dyDescent="0.25">
      <c r="L610" s="16"/>
    </row>
    <row r="611" spans="12:12" x14ac:dyDescent="0.25">
      <c r="L611" s="16"/>
    </row>
    <row r="612" spans="12:12" x14ac:dyDescent="0.25">
      <c r="L612" s="16"/>
    </row>
    <row r="613" spans="12:12" x14ac:dyDescent="0.25">
      <c r="L613" s="16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5" x14ac:dyDescent="0.25"/>
  <cols>
    <col min="1" max="1" width="8.7265625" style="11" customWidth="1"/>
    <col min="2" max="4" width="12.7265625" style="11" customWidth="1"/>
    <col min="5" max="7" width="11.453125" style="12"/>
    <col min="8" max="11" width="11.453125" style="11"/>
    <col min="12" max="256" width="11.453125" style="12"/>
    <col min="257" max="257" width="8.7265625" style="12" customWidth="1"/>
    <col min="258" max="260" width="12.7265625" style="12" customWidth="1"/>
    <col min="261" max="512" width="11.453125" style="12"/>
    <col min="513" max="513" width="8.7265625" style="12" customWidth="1"/>
    <col min="514" max="516" width="12.7265625" style="12" customWidth="1"/>
    <col min="517" max="768" width="11.453125" style="12"/>
    <col min="769" max="769" width="8.7265625" style="12" customWidth="1"/>
    <col min="770" max="772" width="12.7265625" style="12" customWidth="1"/>
    <col min="773" max="1024" width="11.453125" style="12"/>
    <col min="1025" max="1025" width="8.7265625" style="12" customWidth="1"/>
    <col min="1026" max="1028" width="12.7265625" style="12" customWidth="1"/>
    <col min="1029" max="1280" width="11.453125" style="12"/>
    <col min="1281" max="1281" width="8.7265625" style="12" customWidth="1"/>
    <col min="1282" max="1284" width="12.7265625" style="12" customWidth="1"/>
    <col min="1285" max="1536" width="11.453125" style="12"/>
    <col min="1537" max="1537" width="8.7265625" style="12" customWidth="1"/>
    <col min="1538" max="1540" width="12.7265625" style="12" customWidth="1"/>
    <col min="1541" max="1792" width="11.453125" style="12"/>
    <col min="1793" max="1793" width="8.7265625" style="12" customWidth="1"/>
    <col min="1794" max="1796" width="12.7265625" style="12" customWidth="1"/>
    <col min="1797" max="2048" width="11.453125" style="12"/>
    <col min="2049" max="2049" width="8.7265625" style="12" customWidth="1"/>
    <col min="2050" max="2052" width="12.7265625" style="12" customWidth="1"/>
    <col min="2053" max="2304" width="11.453125" style="12"/>
    <col min="2305" max="2305" width="8.7265625" style="12" customWidth="1"/>
    <col min="2306" max="2308" width="12.7265625" style="12" customWidth="1"/>
    <col min="2309" max="2560" width="11.453125" style="12"/>
    <col min="2561" max="2561" width="8.7265625" style="12" customWidth="1"/>
    <col min="2562" max="2564" width="12.7265625" style="12" customWidth="1"/>
    <col min="2565" max="2816" width="11.453125" style="12"/>
    <col min="2817" max="2817" width="8.7265625" style="12" customWidth="1"/>
    <col min="2818" max="2820" width="12.7265625" style="12" customWidth="1"/>
    <col min="2821" max="3072" width="11.453125" style="12"/>
    <col min="3073" max="3073" width="8.7265625" style="12" customWidth="1"/>
    <col min="3074" max="3076" width="12.7265625" style="12" customWidth="1"/>
    <col min="3077" max="3328" width="11.453125" style="12"/>
    <col min="3329" max="3329" width="8.7265625" style="12" customWidth="1"/>
    <col min="3330" max="3332" width="12.7265625" style="12" customWidth="1"/>
    <col min="3333" max="3584" width="11.453125" style="12"/>
    <col min="3585" max="3585" width="8.7265625" style="12" customWidth="1"/>
    <col min="3586" max="3588" width="12.7265625" style="12" customWidth="1"/>
    <col min="3589" max="3840" width="11.453125" style="12"/>
    <col min="3841" max="3841" width="8.7265625" style="12" customWidth="1"/>
    <col min="3842" max="3844" width="12.7265625" style="12" customWidth="1"/>
    <col min="3845" max="4096" width="11.453125" style="12"/>
    <col min="4097" max="4097" width="8.7265625" style="12" customWidth="1"/>
    <col min="4098" max="4100" width="12.7265625" style="12" customWidth="1"/>
    <col min="4101" max="4352" width="11.453125" style="12"/>
    <col min="4353" max="4353" width="8.7265625" style="12" customWidth="1"/>
    <col min="4354" max="4356" width="12.7265625" style="12" customWidth="1"/>
    <col min="4357" max="4608" width="11.453125" style="12"/>
    <col min="4609" max="4609" width="8.7265625" style="12" customWidth="1"/>
    <col min="4610" max="4612" width="12.7265625" style="12" customWidth="1"/>
    <col min="4613" max="4864" width="11.453125" style="12"/>
    <col min="4865" max="4865" width="8.7265625" style="12" customWidth="1"/>
    <col min="4866" max="4868" width="12.7265625" style="12" customWidth="1"/>
    <col min="4869" max="5120" width="11.453125" style="12"/>
    <col min="5121" max="5121" width="8.7265625" style="12" customWidth="1"/>
    <col min="5122" max="5124" width="12.7265625" style="12" customWidth="1"/>
    <col min="5125" max="5376" width="11.453125" style="12"/>
    <col min="5377" max="5377" width="8.7265625" style="12" customWidth="1"/>
    <col min="5378" max="5380" width="12.7265625" style="12" customWidth="1"/>
    <col min="5381" max="5632" width="11.453125" style="12"/>
    <col min="5633" max="5633" width="8.7265625" style="12" customWidth="1"/>
    <col min="5634" max="5636" width="12.7265625" style="12" customWidth="1"/>
    <col min="5637" max="5888" width="11.453125" style="12"/>
    <col min="5889" max="5889" width="8.7265625" style="12" customWidth="1"/>
    <col min="5890" max="5892" width="12.7265625" style="12" customWidth="1"/>
    <col min="5893" max="6144" width="11.453125" style="12"/>
    <col min="6145" max="6145" width="8.7265625" style="12" customWidth="1"/>
    <col min="6146" max="6148" width="12.7265625" style="12" customWidth="1"/>
    <col min="6149" max="6400" width="11.453125" style="12"/>
    <col min="6401" max="6401" width="8.7265625" style="12" customWidth="1"/>
    <col min="6402" max="6404" width="12.7265625" style="12" customWidth="1"/>
    <col min="6405" max="6656" width="11.453125" style="12"/>
    <col min="6657" max="6657" width="8.7265625" style="12" customWidth="1"/>
    <col min="6658" max="6660" width="12.7265625" style="12" customWidth="1"/>
    <col min="6661" max="6912" width="11.453125" style="12"/>
    <col min="6913" max="6913" width="8.7265625" style="12" customWidth="1"/>
    <col min="6914" max="6916" width="12.7265625" style="12" customWidth="1"/>
    <col min="6917" max="7168" width="11.453125" style="12"/>
    <col min="7169" max="7169" width="8.7265625" style="12" customWidth="1"/>
    <col min="7170" max="7172" width="12.7265625" style="12" customWidth="1"/>
    <col min="7173" max="7424" width="11.453125" style="12"/>
    <col min="7425" max="7425" width="8.7265625" style="12" customWidth="1"/>
    <col min="7426" max="7428" width="12.7265625" style="12" customWidth="1"/>
    <col min="7429" max="7680" width="11.453125" style="12"/>
    <col min="7681" max="7681" width="8.7265625" style="12" customWidth="1"/>
    <col min="7682" max="7684" width="12.7265625" style="12" customWidth="1"/>
    <col min="7685" max="7936" width="11.453125" style="12"/>
    <col min="7937" max="7937" width="8.7265625" style="12" customWidth="1"/>
    <col min="7938" max="7940" width="12.7265625" style="12" customWidth="1"/>
    <col min="7941" max="8192" width="11.453125" style="12"/>
    <col min="8193" max="8193" width="8.7265625" style="12" customWidth="1"/>
    <col min="8194" max="8196" width="12.7265625" style="12" customWidth="1"/>
    <col min="8197" max="8448" width="11.453125" style="12"/>
    <col min="8449" max="8449" width="8.7265625" style="12" customWidth="1"/>
    <col min="8450" max="8452" width="12.7265625" style="12" customWidth="1"/>
    <col min="8453" max="8704" width="11.453125" style="12"/>
    <col min="8705" max="8705" width="8.7265625" style="12" customWidth="1"/>
    <col min="8706" max="8708" width="12.7265625" style="12" customWidth="1"/>
    <col min="8709" max="8960" width="11.453125" style="12"/>
    <col min="8961" max="8961" width="8.7265625" style="12" customWidth="1"/>
    <col min="8962" max="8964" width="12.7265625" style="12" customWidth="1"/>
    <col min="8965" max="9216" width="11.453125" style="12"/>
    <col min="9217" max="9217" width="8.7265625" style="12" customWidth="1"/>
    <col min="9218" max="9220" width="12.7265625" style="12" customWidth="1"/>
    <col min="9221" max="9472" width="11.453125" style="12"/>
    <col min="9473" max="9473" width="8.7265625" style="12" customWidth="1"/>
    <col min="9474" max="9476" width="12.7265625" style="12" customWidth="1"/>
    <col min="9477" max="9728" width="11.453125" style="12"/>
    <col min="9729" max="9729" width="8.7265625" style="12" customWidth="1"/>
    <col min="9730" max="9732" width="12.7265625" style="12" customWidth="1"/>
    <col min="9733" max="9984" width="11.453125" style="12"/>
    <col min="9985" max="9985" width="8.7265625" style="12" customWidth="1"/>
    <col min="9986" max="9988" width="12.7265625" style="12" customWidth="1"/>
    <col min="9989" max="10240" width="11.453125" style="12"/>
    <col min="10241" max="10241" width="8.7265625" style="12" customWidth="1"/>
    <col min="10242" max="10244" width="12.7265625" style="12" customWidth="1"/>
    <col min="10245" max="10496" width="11.453125" style="12"/>
    <col min="10497" max="10497" width="8.7265625" style="12" customWidth="1"/>
    <col min="10498" max="10500" width="12.7265625" style="12" customWidth="1"/>
    <col min="10501" max="10752" width="11.453125" style="12"/>
    <col min="10753" max="10753" width="8.7265625" style="12" customWidth="1"/>
    <col min="10754" max="10756" width="12.7265625" style="12" customWidth="1"/>
    <col min="10757" max="11008" width="11.453125" style="12"/>
    <col min="11009" max="11009" width="8.7265625" style="12" customWidth="1"/>
    <col min="11010" max="11012" width="12.7265625" style="12" customWidth="1"/>
    <col min="11013" max="11264" width="11.453125" style="12"/>
    <col min="11265" max="11265" width="8.7265625" style="12" customWidth="1"/>
    <col min="11266" max="11268" width="12.7265625" style="12" customWidth="1"/>
    <col min="11269" max="11520" width="11.453125" style="12"/>
    <col min="11521" max="11521" width="8.7265625" style="12" customWidth="1"/>
    <col min="11522" max="11524" width="12.7265625" style="12" customWidth="1"/>
    <col min="11525" max="11776" width="11.453125" style="12"/>
    <col min="11777" max="11777" width="8.7265625" style="12" customWidth="1"/>
    <col min="11778" max="11780" width="12.7265625" style="12" customWidth="1"/>
    <col min="11781" max="12032" width="11.453125" style="12"/>
    <col min="12033" max="12033" width="8.7265625" style="12" customWidth="1"/>
    <col min="12034" max="12036" width="12.7265625" style="12" customWidth="1"/>
    <col min="12037" max="12288" width="11.453125" style="12"/>
    <col min="12289" max="12289" width="8.7265625" style="12" customWidth="1"/>
    <col min="12290" max="12292" width="12.7265625" style="12" customWidth="1"/>
    <col min="12293" max="12544" width="11.453125" style="12"/>
    <col min="12545" max="12545" width="8.7265625" style="12" customWidth="1"/>
    <col min="12546" max="12548" width="12.7265625" style="12" customWidth="1"/>
    <col min="12549" max="12800" width="11.453125" style="12"/>
    <col min="12801" max="12801" width="8.7265625" style="12" customWidth="1"/>
    <col min="12802" max="12804" width="12.7265625" style="12" customWidth="1"/>
    <col min="12805" max="13056" width="11.453125" style="12"/>
    <col min="13057" max="13057" width="8.7265625" style="12" customWidth="1"/>
    <col min="13058" max="13060" width="12.7265625" style="12" customWidth="1"/>
    <col min="13061" max="13312" width="11.453125" style="12"/>
    <col min="13313" max="13313" width="8.7265625" style="12" customWidth="1"/>
    <col min="13314" max="13316" width="12.7265625" style="12" customWidth="1"/>
    <col min="13317" max="13568" width="11.453125" style="12"/>
    <col min="13569" max="13569" width="8.7265625" style="12" customWidth="1"/>
    <col min="13570" max="13572" width="12.7265625" style="12" customWidth="1"/>
    <col min="13573" max="13824" width="11.453125" style="12"/>
    <col min="13825" max="13825" width="8.7265625" style="12" customWidth="1"/>
    <col min="13826" max="13828" width="12.7265625" style="12" customWidth="1"/>
    <col min="13829" max="14080" width="11.453125" style="12"/>
    <col min="14081" max="14081" width="8.7265625" style="12" customWidth="1"/>
    <col min="14082" max="14084" width="12.7265625" style="12" customWidth="1"/>
    <col min="14085" max="14336" width="11.453125" style="12"/>
    <col min="14337" max="14337" width="8.7265625" style="12" customWidth="1"/>
    <col min="14338" max="14340" width="12.7265625" style="12" customWidth="1"/>
    <col min="14341" max="14592" width="11.453125" style="12"/>
    <col min="14593" max="14593" width="8.7265625" style="12" customWidth="1"/>
    <col min="14594" max="14596" width="12.7265625" style="12" customWidth="1"/>
    <col min="14597" max="14848" width="11.453125" style="12"/>
    <col min="14849" max="14849" width="8.7265625" style="12" customWidth="1"/>
    <col min="14850" max="14852" width="12.7265625" style="12" customWidth="1"/>
    <col min="14853" max="15104" width="11.453125" style="12"/>
    <col min="15105" max="15105" width="8.7265625" style="12" customWidth="1"/>
    <col min="15106" max="15108" width="12.7265625" style="12" customWidth="1"/>
    <col min="15109" max="15360" width="11.453125" style="12"/>
    <col min="15361" max="15361" width="8.7265625" style="12" customWidth="1"/>
    <col min="15362" max="15364" width="12.7265625" style="12" customWidth="1"/>
    <col min="15365" max="15616" width="11.453125" style="12"/>
    <col min="15617" max="15617" width="8.7265625" style="12" customWidth="1"/>
    <col min="15618" max="15620" width="12.7265625" style="12" customWidth="1"/>
    <col min="15621" max="15872" width="11.453125" style="12"/>
    <col min="15873" max="15873" width="8.7265625" style="12" customWidth="1"/>
    <col min="15874" max="15876" width="12.7265625" style="12" customWidth="1"/>
    <col min="15877" max="16128" width="11.453125" style="12"/>
    <col min="16129" max="16129" width="8.7265625" style="12" customWidth="1"/>
    <col min="16130" max="16132" width="12.7265625" style="12" customWidth="1"/>
    <col min="16133" max="16384" width="11.453125" style="12"/>
  </cols>
  <sheetData>
    <row r="2" spans="1:13" ht="13" x14ac:dyDescent="0.3">
      <c r="G2" s="3"/>
      <c r="H2" s="13"/>
      <c r="I2" s="13"/>
      <c r="J2" s="13"/>
      <c r="K2" s="13"/>
      <c r="L2" s="14"/>
      <c r="M2" s="14"/>
    </row>
    <row r="4" spans="1:13" s="5" customFormat="1" ht="15.5" x14ac:dyDescent="0.35">
      <c r="A4" s="9" t="s">
        <v>315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5">
      <c r="A5" s="15"/>
    </row>
    <row r="6" spans="1:13" s="41" customFormat="1" ht="87.5" x14ac:dyDescent="0.25">
      <c r="A6" s="61" t="s">
        <v>0</v>
      </c>
      <c r="B6" s="62" t="s">
        <v>301</v>
      </c>
      <c r="C6" s="64" t="s">
        <v>302</v>
      </c>
      <c r="D6" s="64"/>
      <c r="E6" s="63" t="s">
        <v>303</v>
      </c>
      <c r="F6" s="63" t="s">
        <v>304</v>
      </c>
      <c r="G6" s="63" t="s">
        <v>305</v>
      </c>
      <c r="H6" s="62" t="s">
        <v>306</v>
      </c>
      <c r="I6" s="62" t="s">
        <v>307</v>
      </c>
      <c r="J6" s="62" t="s">
        <v>308</v>
      </c>
      <c r="K6" s="62" t="s">
        <v>309</v>
      </c>
      <c r="L6" s="63" t="s">
        <v>310</v>
      </c>
    </row>
    <row r="7" spans="1:13" s="41" customFormat="1" x14ac:dyDescent="0.25">
      <c r="A7" s="42"/>
      <c r="B7" s="43"/>
      <c r="C7" s="45">
        <v>43831</v>
      </c>
      <c r="D7" s="45">
        <v>44197</v>
      </c>
      <c r="E7" s="46"/>
      <c r="F7" s="46"/>
      <c r="G7" s="46"/>
      <c r="H7" s="47"/>
      <c r="I7" s="47"/>
      <c r="J7" s="47"/>
      <c r="K7" s="47"/>
      <c r="L7" s="46"/>
    </row>
    <row r="8" spans="1:13" x14ac:dyDescent="0.25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7"/>
    </row>
    <row r="9" spans="1:13" x14ac:dyDescent="0.25">
      <c r="A9" s="18">
        <v>0</v>
      </c>
      <c r="B9" s="10">
        <v>5</v>
      </c>
      <c r="C9" s="10">
        <v>1745</v>
      </c>
      <c r="D9" s="10">
        <v>1516</v>
      </c>
      <c r="E9" s="59">
        <v>6.7799999999999999E-2</v>
      </c>
      <c r="F9" s="20">
        <f>B9/((C9+D9)/2)</f>
        <v>3.0665440049064702E-3</v>
      </c>
      <c r="G9" s="20">
        <f t="shared" ref="G9:G72" si="0">F9/((1+(1-E9)*F9))</f>
        <v>3.0578028707876474E-3</v>
      </c>
      <c r="H9" s="15">
        <v>100000</v>
      </c>
      <c r="I9" s="15">
        <f>H9*G9</f>
        <v>305.78028707876473</v>
      </c>
      <c r="J9" s="15">
        <f t="shared" ref="J9:J72" si="1">H10+I9*E9</f>
        <v>99714.951616385166</v>
      </c>
      <c r="K9" s="15">
        <f t="shared" ref="K9:K72" si="2">K10+J9</f>
        <v>8218824.2733032946</v>
      </c>
      <c r="L9" s="21">
        <f>K9/H9</f>
        <v>82.188242733032951</v>
      </c>
    </row>
    <row r="10" spans="1:13" x14ac:dyDescent="0.25">
      <c r="A10" s="18">
        <v>1</v>
      </c>
      <c r="B10" s="10">
        <v>0</v>
      </c>
      <c r="C10" s="10">
        <v>1870</v>
      </c>
      <c r="D10" s="10">
        <v>1796</v>
      </c>
      <c r="E10" s="59">
        <v>0</v>
      </c>
      <c r="F10" s="20">
        <f t="shared" ref="F10:F73" si="3">B10/((C10+D10)/2)</f>
        <v>0</v>
      </c>
      <c r="G10" s="20">
        <f t="shared" si="0"/>
        <v>0</v>
      </c>
      <c r="H10" s="15">
        <f>H9-I9</f>
        <v>99694.219712921229</v>
      </c>
      <c r="I10" s="15">
        <f t="shared" ref="I10:I73" si="4">H10*G10</f>
        <v>0</v>
      </c>
      <c r="J10" s="15">
        <f t="shared" si="1"/>
        <v>99694.219712921229</v>
      </c>
      <c r="K10" s="15">
        <f t="shared" si="2"/>
        <v>8119109.3216869095</v>
      </c>
      <c r="L10" s="22">
        <f t="shared" ref="L10:L73" si="5">K10/H10</f>
        <v>81.440121052821709</v>
      </c>
    </row>
    <row r="11" spans="1:13" x14ac:dyDescent="0.25">
      <c r="A11" s="18">
        <v>2</v>
      </c>
      <c r="B11" s="58">
        <v>0</v>
      </c>
      <c r="C11" s="10">
        <v>1974</v>
      </c>
      <c r="D11" s="10">
        <v>1841</v>
      </c>
      <c r="E11" s="59">
        <v>0</v>
      </c>
      <c r="F11" s="20">
        <f t="shared" si="3"/>
        <v>0</v>
      </c>
      <c r="G11" s="20">
        <f t="shared" si="0"/>
        <v>0</v>
      </c>
      <c r="H11" s="15">
        <f t="shared" ref="H11:H74" si="6">H10-I10</f>
        <v>99694.219712921229</v>
      </c>
      <c r="I11" s="15">
        <f t="shared" si="4"/>
        <v>0</v>
      </c>
      <c r="J11" s="15">
        <f t="shared" si="1"/>
        <v>99694.219712921229</v>
      </c>
      <c r="K11" s="15">
        <f t="shared" si="2"/>
        <v>8019415.1019739881</v>
      </c>
      <c r="L11" s="22">
        <f t="shared" si="5"/>
        <v>80.440121052821709</v>
      </c>
    </row>
    <row r="12" spans="1:13" x14ac:dyDescent="0.25">
      <c r="A12" s="18">
        <v>3</v>
      </c>
      <c r="B12" s="58">
        <v>0</v>
      </c>
      <c r="C12" s="10">
        <v>2012</v>
      </c>
      <c r="D12" s="10">
        <v>1983</v>
      </c>
      <c r="E12" s="59">
        <v>0</v>
      </c>
      <c r="F12" s="20">
        <f t="shared" si="3"/>
        <v>0</v>
      </c>
      <c r="G12" s="20">
        <f t="shared" si="0"/>
        <v>0</v>
      </c>
      <c r="H12" s="15">
        <f t="shared" si="6"/>
        <v>99694.219712921229</v>
      </c>
      <c r="I12" s="15">
        <f t="shared" si="4"/>
        <v>0</v>
      </c>
      <c r="J12" s="15">
        <f t="shared" si="1"/>
        <v>99694.219712921229</v>
      </c>
      <c r="K12" s="15">
        <f t="shared" si="2"/>
        <v>7919720.8822610667</v>
      </c>
      <c r="L12" s="22">
        <f t="shared" si="5"/>
        <v>79.440121052821709</v>
      </c>
    </row>
    <row r="13" spans="1:13" x14ac:dyDescent="0.25">
      <c r="A13" s="18">
        <v>4</v>
      </c>
      <c r="B13" s="58">
        <v>0</v>
      </c>
      <c r="C13" s="10">
        <v>2048</v>
      </c>
      <c r="D13" s="10">
        <v>2021</v>
      </c>
      <c r="E13" s="59">
        <v>0</v>
      </c>
      <c r="F13" s="20">
        <f t="shared" si="3"/>
        <v>0</v>
      </c>
      <c r="G13" s="20">
        <f t="shared" si="0"/>
        <v>0</v>
      </c>
      <c r="H13" s="15">
        <f t="shared" si="6"/>
        <v>99694.219712921229</v>
      </c>
      <c r="I13" s="15">
        <f t="shared" si="4"/>
        <v>0</v>
      </c>
      <c r="J13" s="15">
        <f t="shared" si="1"/>
        <v>99694.219712921229</v>
      </c>
      <c r="K13" s="15">
        <f t="shared" si="2"/>
        <v>7820026.6625481453</v>
      </c>
      <c r="L13" s="22">
        <f t="shared" si="5"/>
        <v>78.440121052821709</v>
      </c>
    </row>
    <row r="14" spans="1:13" x14ac:dyDescent="0.25">
      <c r="A14" s="18">
        <v>5</v>
      </c>
      <c r="B14" s="58">
        <v>0</v>
      </c>
      <c r="C14" s="10">
        <v>2019</v>
      </c>
      <c r="D14" s="10">
        <v>2033</v>
      </c>
      <c r="E14" s="59">
        <v>0</v>
      </c>
      <c r="F14" s="20">
        <f t="shared" si="3"/>
        <v>0</v>
      </c>
      <c r="G14" s="20">
        <f t="shared" si="0"/>
        <v>0</v>
      </c>
      <c r="H14" s="15">
        <f t="shared" si="6"/>
        <v>99694.219712921229</v>
      </c>
      <c r="I14" s="15">
        <f t="shared" si="4"/>
        <v>0</v>
      </c>
      <c r="J14" s="15">
        <f t="shared" si="1"/>
        <v>99694.219712921229</v>
      </c>
      <c r="K14" s="15">
        <f t="shared" si="2"/>
        <v>7720332.4428352239</v>
      </c>
      <c r="L14" s="22">
        <f t="shared" si="5"/>
        <v>77.440121052821709</v>
      </c>
    </row>
    <row r="15" spans="1:13" x14ac:dyDescent="0.25">
      <c r="A15" s="18">
        <v>6</v>
      </c>
      <c r="B15" s="58">
        <v>0</v>
      </c>
      <c r="C15" s="10">
        <v>1921</v>
      </c>
      <c r="D15" s="10">
        <v>2004</v>
      </c>
      <c r="E15" s="59">
        <v>0</v>
      </c>
      <c r="F15" s="20">
        <f t="shared" si="3"/>
        <v>0</v>
      </c>
      <c r="G15" s="20">
        <f t="shared" si="0"/>
        <v>0</v>
      </c>
      <c r="H15" s="15">
        <f t="shared" si="6"/>
        <v>99694.219712921229</v>
      </c>
      <c r="I15" s="15">
        <f t="shared" si="4"/>
        <v>0</v>
      </c>
      <c r="J15" s="15">
        <f t="shared" si="1"/>
        <v>99694.219712921229</v>
      </c>
      <c r="K15" s="15">
        <f t="shared" si="2"/>
        <v>7620638.2231223024</v>
      </c>
      <c r="L15" s="22">
        <f t="shared" si="5"/>
        <v>76.440121052821709</v>
      </c>
    </row>
    <row r="16" spans="1:13" x14ac:dyDescent="0.25">
      <c r="A16" s="18">
        <v>7</v>
      </c>
      <c r="B16" s="58">
        <v>0</v>
      </c>
      <c r="C16" s="10">
        <v>2022</v>
      </c>
      <c r="D16" s="10">
        <v>1893</v>
      </c>
      <c r="E16" s="59">
        <v>0</v>
      </c>
      <c r="F16" s="20">
        <f t="shared" si="3"/>
        <v>0</v>
      </c>
      <c r="G16" s="20">
        <f t="shared" si="0"/>
        <v>0</v>
      </c>
      <c r="H16" s="15">
        <f t="shared" si="6"/>
        <v>99694.219712921229</v>
      </c>
      <c r="I16" s="15">
        <f t="shared" si="4"/>
        <v>0</v>
      </c>
      <c r="J16" s="15">
        <f t="shared" si="1"/>
        <v>99694.219712921229</v>
      </c>
      <c r="K16" s="15">
        <f t="shared" si="2"/>
        <v>7520944.003409381</v>
      </c>
      <c r="L16" s="22">
        <f t="shared" si="5"/>
        <v>75.440121052821695</v>
      </c>
    </row>
    <row r="17" spans="1:12" x14ac:dyDescent="0.25">
      <c r="A17" s="18">
        <v>8</v>
      </c>
      <c r="B17" s="58">
        <v>0</v>
      </c>
      <c r="C17" s="10">
        <v>1935</v>
      </c>
      <c r="D17" s="10">
        <v>2000</v>
      </c>
      <c r="E17" s="59">
        <v>0</v>
      </c>
      <c r="F17" s="20">
        <f t="shared" si="3"/>
        <v>0</v>
      </c>
      <c r="G17" s="20">
        <f t="shared" si="0"/>
        <v>0</v>
      </c>
      <c r="H17" s="15">
        <f t="shared" si="6"/>
        <v>99694.219712921229</v>
      </c>
      <c r="I17" s="15">
        <f t="shared" si="4"/>
        <v>0</v>
      </c>
      <c r="J17" s="15">
        <f t="shared" si="1"/>
        <v>99694.219712921229</v>
      </c>
      <c r="K17" s="15">
        <f t="shared" si="2"/>
        <v>7421249.7836964596</v>
      </c>
      <c r="L17" s="22">
        <f t="shared" si="5"/>
        <v>74.440121052821695</v>
      </c>
    </row>
    <row r="18" spans="1:12" x14ac:dyDescent="0.25">
      <c r="A18" s="18">
        <v>9</v>
      </c>
      <c r="B18" s="58">
        <v>0</v>
      </c>
      <c r="C18" s="10">
        <v>1997</v>
      </c>
      <c r="D18" s="10">
        <v>1940</v>
      </c>
      <c r="E18" s="59">
        <v>0</v>
      </c>
      <c r="F18" s="20">
        <f t="shared" si="3"/>
        <v>0</v>
      </c>
      <c r="G18" s="20">
        <f t="shared" si="0"/>
        <v>0</v>
      </c>
      <c r="H18" s="15">
        <f t="shared" si="6"/>
        <v>99694.219712921229</v>
      </c>
      <c r="I18" s="15">
        <f t="shared" si="4"/>
        <v>0</v>
      </c>
      <c r="J18" s="15">
        <f t="shared" si="1"/>
        <v>99694.219712921229</v>
      </c>
      <c r="K18" s="15">
        <f t="shared" si="2"/>
        <v>7321555.5639835382</v>
      </c>
      <c r="L18" s="22">
        <f t="shared" si="5"/>
        <v>73.440121052821695</v>
      </c>
    </row>
    <row r="19" spans="1:12" x14ac:dyDescent="0.25">
      <c r="A19" s="18">
        <v>10</v>
      </c>
      <c r="B19" s="58">
        <v>0</v>
      </c>
      <c r="C19" s="10">
        <v>2026</v>
      </c>
      <c r="D19" s="10">
        <v>1993</v>
      </c>
      <c r="E19" s="59">
        <v>0</v>
      </c>
      <c r="F19" s="20">
        <f t="shared" si="3"/>
        <v>0</v>
      </c>
      <c r="G19" s="20">
        <f t="shared" si="0"/>
        <v>0</v>
      </c>
      <c r="H19" s="15">
        <f t="shared" si="6"/>
        <v>99694.219712921229</v>
      </c>
      <c r="I19" s="15">
        <f t="shared" si="4"/>
        <v>0</v>
      </c>
      <c r="J19" s="15">
        <f t="shared" si="1"/>
        <v>99694.219712921229</v>
      </c>
      <c r="K19" s="15">
        <f t="shared" si="2"/>
        <v>7221861.3442706168</v>
      </c>
      <c r="L19" s="22">
        <f t="shared" si="5"/>
        <v>72.440121052821695</v>
      </c>
    </row>
    <row r="20" spans="1:12" x14ac:dyDescent="0.25">
      <c r="A20" s="18">
        <v>11</v>
      </c>
      <c r="B20" s="58">
        <v>0</v>
      </c>
      <c r="C20" s="10">
        <v>2075</v>
      </c>
      <c r="D20" s="10">
        <v>2013</v>
      </c>
      <c r="E20" s="59">
        <v>0</v>
      </c>
      <c r="F20" s="20">
        <f t="shared" si="3"/>
        <v>0</v>
      </c>
      <c r="G20" s="20">
        <f t="shared" si="0"/>
        <v>0</v>
      </c>
      <c r="H20" s="15">
        <f t="shared" si="6"/>
        <v>99694.219712921229</v>
      </c>
      <c r="I20" s="15">
        <f t="shared" si="4"/>
        <v>0</v>
      </c>
      <c r="J20" s="15">
        <f t="shared" si="1"/>
        <v>99694.219712921229</v>
      </c>
      <c r="K20" s="15">
        <f t="shared" si="2"/>
        <v>7122167.1245576954</v>
      </c>
      <c r="L20" s="22">
        <f t="shared" si="5"/>
        <v>71.440121052821695</v>
      </c>
    </row>
    <row r="21" spans="1:12" x14ac:dyDescent="0.25">
      <c r="A21" s="18">
        <v>12</v>
      </c>
      <c r="B21" s="58">
        <v>1</v>
      </c>
      <c r="C21" s="10">
        <v>1879</v>
      </c>
      <c r="D21" s="10">
        <v>2040</v>
      </c>
      <c r="E21" s="59">
        <v>5.1900000000000002E-2</v>
      </c>
      <c r="F21" s="20">
        <f t="shared" si="3"/>
        <v>5.1033426894615971E-4</v>
      </c>
      <c r="G21" s="20">
        <f t="shared" si="0"/>
        <v>5.1008746418739674E-4</v>
      </c>
      <c r="H21" s="15">
        <f t="shared" si="6"/>
        <v>99694.219712921229</v>
      </c>
      <c r="I21" s="15">
        <f t="shared" si="4"/>
        <v>50.852771727505171</v>
      </c>
      <c r="J21" s="15">
        <f t="shared" si="1"/>
        <v>99646.00620004638</v>
      </c>
      <c r="K21" s="15">
        <f t="shared" si="2"/>
        <v>7022472.9048447739</v>
      </c>
      <c r="L21" s="22">
        <f t="shared" si="5"/>
        <v>70.440121052821695</v>
      </c>
    </row>
    <row r="22" spans="1:12" x14ac:dyDescent="0.25">
      <c r="A22" s="18">
        <v>13</v>
      </c>
      <c r="B22" s="58">
        <v>0</v>
      </c>
      <c r="C22" s="10">
        <v>1957</v>
      </c>
      <c r="D22" s="10">
        <v>1850</v>
      </c>
      <c r="E22" s="59">
        <v>0</v>
      </c>
      <c r="F22" s="20">
        <f t="shared" si="3"/>
        <v>0</v>
      </c>
      <c r="G22" s="20">
        <f t="shared" si="0"/>
        <v>0</v>
      </c>
      <c r="H22" s="15">
        <f t="shared" si="6"/>
        <v>99643.36694119373</v>
      </c>
      <c r="I22" s="15">
        <f t="shared" si="4"/>
        <v>0</v>
      </c>
      <c r="J22" s="15">
        <f t="shared" si="1"/>
        <v>99643.36694119373</v>
      </c>
      <c r="K22" s="15">
        <f t="shared" si="2"/>
        <v>6922826.8986447277</v>
      </c>
      <c r="L22" s="22">
        <f t="shared" si="5"/>
        <v>69.476043525610237</v>
      </c>
    </row>
    <row r="23" spans="1:12" x14ac:dyDescent="0.25">
      <c r="A23" s="18">
        <v>14</v>
      </c>
      <c r="B23" s="58">
        <v>1</v>
      </c>
      <c r="C23" s="10">
        <v>1789</v>
      </c>
      <c r="D23" s="10">
        <v>1953</v>
      </c>
      <c r="E23" s="59">
        <v>4.9200000000000001E-2</v>
      </c>
      <c r="F23" s="20">
        <f t="shared" si="3"/>
        <v>5.3447354355959376E-4</v>
      </c>
      <c r="G23" s="20">
        <f t="shared" si="0"/>
        <v>5.3420207411434097E-4</v>
      </c>
      <c r="H23" s="15">
        <f t="shared" si="6"/>
        <v>99643.36694119373</v>
      </c>
      <c r="I23" s="15">
        <f t="shared" si="4"/>
        <v>53.229693291722043</v>
      </c>
      <c r="J23" s="15">
        <f t="shared" si="1"/>
        <v>99592.756148811954</v>
      </c>
      <c r="K23" s="15">
        <f t="shared" si="2"/>
        <v>6823183.5317035336</v>
      </c>
      <c r="L23" s="22">
        <f t="shared" si="5"/>
        <v>68.476043525610237</v>
      </c>
    </row>
    <row r="24" spans="1:12" x14ac:dyDescent="0.25">
      <c r="A24" s="18">
        <v>15</v>
      </c>
      <c r="B24" s="58">
        <v>0</v>
      </c>
      <c r="C24" s="10">
        <v>1871</v>
      </c>
      <c r="D24" s="10">
        <v>1779</v>
      </c>
      <c r="E24" s="59">
        <v>0</v>
      </c>
      <c r="F24" s="20">
        <f t="shared" si="3"/>
        <v>0</v>
      </c>
      <c r="G24" s="20">
        <f t="shared" si="0"/>
        <v>0</v>
      </c>
      <c r="H24" s="15">
        <f t="shared" si="6"/>
        <v>99590.137247902006</v>
      </c>
      <c r="I24" s="15">
        <f t="shared" si="4"/>
        <v>0</v>
      </c>
      <c r="J24" s="15">
        <f t="shared" si="1"/>
        <v>99590.137247902006</v>
      </c>
      <c r="K24" s="15">
        <f t="shared" si="2"/>
        <v>6723590.7755547212</v>
      </c>
      <c r="L24" s="22">
        <f t="shared" si="5"/>
        <v>67.512616824879032</v>
      </c>
    </row>
    <row r="25" spans="1:12" x14ac:dyDescent="0.25">
      <c r="A25" s="18">
        <v>16</v>
      </c>
      <c r="B25" s="10">
        <v>0</v>
      </c>
      <c r="C25" s="10">
        <v>1800</v>
      </c>
      <c r="D25" s="10">
        <v>1871</v>
      </c>
      <c r="E25" s="59">
        <v>0</v>
      </c>
      <c r="F25" s="20">
        <f t="shared" si="3"/>
        <v>0</v>
      </c>
      <c r="G25" s="20">
        <f t="shared" si="0"/>
        <v>0</v>
      </c>
      <c r="H25" s="15">
        <f t="shared" si="6"/>
        <v>99590.137247902006</v>
      </c>
      <c r="I25" s="15">
        <f t="shared" si="4"/>
        <v>0</v>
      </c>
      <c r="J25" s="15">
        <f t="shared" si="1"/>
        <v>99590.137247902006</v>
      </c>
      <c r="K25" s="15">
        <f t="shared" si="2"/>
        <v>6624000.6383068189</v>
      </c>
      <c r="L25" s="22">
        <f t="shared" si="5"/>
        <v>66.512616824879032</v>
      </c>
    </row>
    <row r="26" spans="1:12" x14ac:dyDescent="0.25">
      <c r="A26" s="18">
        <v>17</v>
      </c>
      <c r="B26" s="10">
        <v>0</v>
      </c>
      <c r="C26" s="10">
        <v>1762</v>
      </c>
      <c r="D26" s="10">
        <v>1792</v>
      </c>
      <c r="E26" s="59">
        <v>0</v>
      </c>
      <c r="F26" s="20">
        <f t="shared" si="3"/>
        <v>0</v>
      </c>
      <c r="G26" s="20">
        <f t="shared" si="0"/>
        <v>0</v>
      </c>
      <c r="H26" s="15">
        <f t="shared" si="6"/>
        <v>99590.137247902006</v>
      </c>
      <c r="I26" s="15">
        <f t="shared" si="4"/>
        <v>0</v>
      </c>
      <c r="J26" s="15">
        <f t="shared" si="1"/>
        <v>99590.137247902006</v>
      </c>
      <c r="K26" s="15">
        <f t="shared" si="2"/>
        <v>6524410.5010589166</v>
      </c>
      <c r="L26" s="22">
        <f t="shared" si="5"/>
        <v>65.512616824879032</v>
      </c>
    </row>
    <row r="27" spans="1:12" x14ac:dyDescent="0.25">
      <c r="A27" s="18">
        <v>18</v>
      </c>
      <c r="B27" s="10">
        <v>0</v>
      </c>
      <c r="C27" s="10">
        <v>1670</v>
      </c>
      <c r="D27" s="10">
        <v>1773</v>
      </c>
      <c r="E27" s="59">
        <v>0</v>
      </c>
      <c r="F27" s="20">
        <f t="shared" si="3"/>
        <v>0</v>
      </c>
      <c r="G27" s="20">
        <f t="shared" si="0"/>
        <v>0</v>
      </c>
      <c r="H27" s="15">
        <f t="shared" si="6"/>
        <v>99590.137247902006</v>
      </c>
      <c r="I27" s="15">
        <f t="shared" si="4"/>
        <v>0</v>
      </c>
      <c r="J27" s="15">
        <f t="shared" si="1"/>
        <v>99590.137247902006</v>
      </c>
      <c r="K27" s="15">
        <f t="shared" si="2"/>
        <v>6424820.3638110142</v>
      </c>
      <c r="L27" s="22">
        <f t="shared" si="5"/>
        <v>64.512616824879018</v>
      </c>
    </row>
    <row r="28" spans="1:12" x14ac:dyDescent="0.25">
      <c r="A28" s="18">
        <v>19</v>
      </c>
      <c r="B28" s="10">
        <v>0</v>
      </c>
      <c r="C28" s="10">
        <v>1794</v>
      </c>
      <c r="D28" s="10">
        <v>1695</v>
      </c>
      <c r="E28" s="59">
        <v>0</v>
      </c>
      <c r="F28" s="20">
        <f t="shared" si="3"/>
        <v>0</v>
      </c>
      <c r="G28" s="20">
        <f t="shared" si="0"/>
        <v>0</v>
      </c>
      <c r="H28" s="15">
        <f t="shared" si="6"/>
        <v>99590.137247902006</v>
      </c>
      <c r="I28" s="15">
        <f t="shared" si="4"/>
        <v>0</v>
      </c>
      <c r="J28" s="15">
        <f t="shared" si="1"/>
        <v>99590.137247902006</v>
      </c>
      <c r="K28" s="15">
        <f t="shared" si="2"/>
        <v>6325230.2265631119</v>
      </c>
      <c r="L28" s="22">
        <f t="shared" si="5"/>
        <v>63.512616824879018</v>
      </c>
    </row>
    <row r="29" spans="1:12" x14ac:dyDescent="0.25">
      <c r="A29" s="18">
        <v>20</v>
      </c>
      <c r="B29" s="10">
        <v>1</v>
      </c>
      <c r="C29" s="10">
        <v>1791</v>
      </c>
      <c r="D29" s="10">
        <v>1769</v>
      </c>
      <c r="E29" s="59">
        <v>0.6038</v>
      </c>
      <c r="F29" s="20">
        <f t="shared" si="3"/>
        <v>5.6179775280898881E-4</v>
      </c>
      <c r="G29" s="20">
        <f t="shared" si="0"/>
        <v>5.6167273329385905E-4</v>
      </c>
      <c r="H29" s="15">
        <f t="shared" si="6"/>
        <v>99590.137247902006</v>
      </c>
      <c r="I29" s="15">
        <f t="shared" si="4"/>
        <v>55.937064597139681</v>
      </c>
      <c r="J29" s="15">
        <f t="shared" si="1"/>
        <v>99567.974982908621</v>
      </c>
      <c r="K29" s="15">
        <f t="shared" si="2"/>
        <v>6225640.0893152095</v>
      </c>
      <c r="L29" s="22">
        <f t="shared" si="5"/>
        <v>62.512616824879018</v>
      </c>
    </row>
    <row r="30" spans="1:12" x14ac:dyDescent="0.25">
      <c r="A30" s="18">
        <v>21</v>
      </c>
      <c r="B30" s="10">
        <v>0</v>
      </c>
      <c r="C30" s="10">
        <v>1592</v>
      </c>
      <c r="D30" s="10">
        <v>1779</v>
      </c>
      <c r="E30" s="59">
        <v>0</v>
      </c>
      <c r="F30" s="20">
        <f t="shared" si="3"/>
        <v>0</v>
      </c>
      <c r="G30" s="20">
        <f t="shared" si="0"/>
        <v>0</v>
      </c>
      <c r="H30" s="15">
        <f t="shared" si="6"/>
        <v>99534.200183304871</v>
      </c>
      <c r="I30" s="15">
        <f t="shared" si="4"/>
        <v>0</v>
      </c>
      <c r="J30" s="15">
        <f t="shared" si="1"/>
        <v>99534.200183304871</v>
      </c>
      <c r="K30" s="15">
        <f t="shared" si="2"/>
        <v>6126072.1143323006</v>
      </c>
      <c r="L30" s="22">
        <f t="shared" si="5"/>
        <v>61.547408860978045</v>
      </c>
    </row>
    <row r="31" spans="1:12" x14ac:dyDescent="0.25">
      <c r="A31" s="18">
        <v>22</v>
      </c>
      <c r="B31" s="10">
        <v>0</v>
      </c>
      <c r="C31" s="10">
        <v>1618</v>
      </c>
      <c r="D31" s="10">
        <v>1566</v>
      </c>
      <c r="E31" s="59">
        <v>0</v>
      </c>
      <c r="F31" s="20">
        <f t="shared" si="3"/>
        <v>0</v>
      </c>
      <c r="G31" s="20">
        <f t="shared" si="0"/>
        <v>0</v>
      </c>
      <c r="H31" s="15">
        <f t="shared" si="6"/>
        <v>99534.200183304871</v>
      </c>
      <c r="I31" s="15">
        <f t="shared" si="4"/>
        <v>0</v>
      </c>
      <c r="J31" s="15">
        <f t="shared" si="1"/>
        <v>99534.200183304871</v>
      </c>
      <c r="K31" s="15">
        <f t="shared" si="2"/>
        <v>6026537.9141489957</v>
      </c>
      <c r="L31" s="22">
        <f t="shared" si="5"/>
        <v>60.547408860978045</v>
      </c>
    </row>
    <row r="32" spans="1:12" x14ac:dyDescent="0.25">
      <c r="A32" s="18">
        <v>23</v>
      </c>
      <c r="B32" s="10">
        <v>0</v>
      </c>
      <c r="C32" s="10">
        <v>1726</v>
      </c>
      <c r="D32" s="10">
        <v>1589</v>
      </c>
      <c r="E32" s="59">
        <v>0</v>
      </c>
      <c r="F32" s="20">
        <f t="shared" si="3"/>
        <v>0</v>
      </c>
      <c r="G32" s="20">
        <f t="shared" si="0"/>
        <v>0</v>
      </c>
      <c r="H32" s="15">
        <f t="shared" si="6"/>
        <v>99534.200183304871</v>
      </c>
      <c r="I32" s="15">
        <f t="shared" si="4"/>
        <v>0</v>
      </c>
      <c r="J32" s="15">
        <f t="shared" si="1"/>
        <v>99534.200183304871</v>
      </c>
      <c r="K32" s="15">
        <f t="shared" si="2"/>
        <v>5927003.7139656907</v>
      </c>
      <c r="L32" s="22">
        <f t="shared" si="5"/>
        <v>59.547408860978045</v>
      </c>
    </row>
    <row r="33" spans="1:12" x14ac:dyDescent="0.25">
      <c r="A33" s="18">
        <v>24</v>
      </c>
      <c r="B33" s="10">
        <v>0</v>
      </c>
      <c r="C33" s="10">
        <v>1759</v>
      </c>
      <c r="D33" s="10">
        <v>1639</v>
      </c>
      <c r="E33" s="59">
        <v>0</v>
      </c>
      <c r="F33" s="20">
        <f t="shared" si="3"/>
        <v>0</v>
      </c>
      <c r="G33" s="20">
        <f t="shared" si="0"/>
        <v>0</v>
      </c>
      <c r="H33" s="15">
        <f t="shared" si="6"/>
        <v>99534.200183304871</v>
      </c>
      <c r="I33" s="15">
        <f t="shared" si="4"/>
        <v>0</v>
      </c>
      <c r="J33" s="15">
        <f t="shared" si="1"/>
        <v>99534.200183304871</v>
      </c>
      <c r="K33" s="15">
        <f t="shared" si="2"/>
        <v>5827469.5137823857</v>
      </c>
      <c r="L33" s="22">
        <f t="shared" si="5"/>
        <v>58.547408860978038</v>
      </c>
    </row>
    <row r="34" spans="1:12" x14ac:dyDescent="0.25">
      <c r="A34" s="18">
        <v>25</v>
      </c>
      <c r="B34" s="10">
        <v>1</v>
      </c>
      <c r="C34" s="10">
        <v>1718</v>
      </c>
      <c r="D34" s="10">
        <v>1722</v>
      </c>
      <c r="E34" s="59">
        <v>0.48630000000000001</v>
      </c>
      <c r="F34" s="20">
        <f t="shared" si="3"/>
        <v>5.8139534883720929E-4</v>
      </c>
      <c r="G34" s="20">
        <f t="shared" si="0"/>
        <v>5.8122175952449553E-4</v>
      </c>
      <c r="H34" s="15">
        <f t="shared" si="6"/>
        <v>99534.200183304871</v>
      </c>
      <c r="I34" s="15">
        <f t="shared" si="4"/>
        <v>57.851442963403819</v>
      </c>
      <c r="J34" s="15">
        <f t="shared" si="1"/>
        <v>99504.48189705456</v>
      </c>
      <c r="K34" s="15">
        <f t="shared" si="2"/>
        <v>5727935.3135990808</v>
      </c>
      <c r="L34" s="22">
        <f t="shared" si="5"/>
        <v>57.547408860978038</v>
      </c>
    </row>
    <row r="35" spans="1:12" x14ac:dyDescent="0.25">
      <c r="A35" s="18">
        <v>26</v>
      </c>
      <c r="B35" s="10">
        <v>3</v>
      </c>
      <c r="C35" s="10">
        <v>1887</v>
      </c>
      <c r="D35" s="10">
        <v>1677</v>
      </c>
      <c r="E35" s="59">
        <v>0.62390000000000001</v>
      </c>
      <c r="F35" s="20">
        <f t="shared" si="3"/>
        <v>1.6835016835016834E-3</v>
      </c>
      <c r="G35" s="20">
        <f t="shared" si="0"/>
        <v>1.682436423671813E-3</v>
      </c>
      <c r="H35" s="15">
        <f t="shared" si="6"/>
        <v>99476.348740341462</v>
      </c>
      <c r="I35" s="15">
        <f t="shared" si="4"/>
        <v>167.36263241463016</v>
      </c>
      <c r="J35" s="15">
        <f t="shared" si="1"/>
        <v>99413.40365429032</v>
      </c>
      <c r="K35" s="15">
        <f t="shared" si="2"/>
        <v>5628430.8317020265</v>
      </c>
      <c r="L35" s="22">
        <f t="shared" si="5"/>
        <v>56.580593306592512</v>
      </c>
    </row>
    <row r="36" spans="1:12" x14ac:dyDescent="0.25">
      <c r="A36" s="18">
        <v>27</v>
      </c>
      <c r="B36" s="10">
        <v>3</v>
      </c>
      <c r="C36" s="10">
        <v>1945</v>
      </c>
      <c r="D36" s="10">
        <v>1831</v>
      </c>
      <c r="E36" s="59">
        <v>0.38519999999999999</v>
      </c>
      <c r="F36" s="20">
        <f t="shared" si="3"/>
        <v>1.5889830508474577E-3</v>
      </c>
      <c r="G36" s="20">
        <f t="shared" si="0"/>
        <v>1.5874322774933219E-3</v>
      </c>
      <c r="H36" s="15">
        <f t="shared" si="6"/>
        <v>99308.98610792683</v>
      </c>
      <c r="I36" s="15">
        <f t="shared" si="4"/>
        <v>157.64628999285895</v>
      </c>
      <c r="J36" s="15">
        <f t="shared" si="1"/>
        <v>99212.065168839224</v>
      </c>
      <c r="K36" s="15">
        <f t="shared" si="2"/>
        <v>5529017.4280477362</v>
      </c>
      <c r="L36" s="22">
        <f t="shared" si="5"/>
        <v>55.674895543077248</v>
      </c>
    </row>
    <row r="37" spans="1:12" x14ac:dyDescent="0.25">
      <c r="A37" s="18">
        <v>28</v>
      </c>
      <c r="B37" s="10">
        <v>0</v>
      </c>
      <c r="C37" s="10">
        <v>1952</v>
      </c>
      <c r="D37" s="10">
        <v>1893</v>
      </c>
      <c r="E37" s="59">
        <v>0</v>
      </c>
      <c r="F37" s="20">
        <f t="shared" si="3"/>
        <v>0</v>
      </c>
      <c r="G37" s="20">
        <f t="shared" si="0"/>
        <v>0</v>
      </c>
      <c r="H37" s="15">
        <f t="shared" si="6"/>
        <v>99151.339817933971</v>
      </c>
      <c r="I37" s="15">
        <f t="shared" si="4"/>
        <v>0</v>
      </c>
      <c r="J37" s="15">
        <f t="shared" si="1"/>
        <v>99151.339817933971</v>
      </c>
      <c r="K37" s="15">
        <f t="shared" si="2"/>
        <v>5429805.3628788972</v>
      </c>
      <c r="L37" s="22">
        <f t="shared" si="5"/>
        <v>54.762803738702303</v>
      </c>
    </row>
    <row r="38" spans="1:12" x14ac:dyDescent="0.25">
      <c r="A38" s="18">
        <v>29</v>
      </c>
      <c r="B38" s="10">
        <v>0</v>
      </c>
      <c r="C38" s="10">
        <v>1986</v>
      </c>
      <c r="D38" s="10">
        <v>1946</v>
      </c>
      <c r="E38" s="59">
        <v>0</v>
      </c>
      <c r="F38" s="20">
        <f t="shared" si="3"/>
        <v>0</v>
      </c>
      <c r="G38" s="20">
        <f t="shared" si="0"/>
        <v>0</v>
      </c>
      <c r="H38" s="15">
        <f t="shared" si="6"/>
        <v>99151.339817933971</v>
      </c>
      <c r="I38" s="15">
        <f t="shared" si="4"/>
        <v>0</v>
      </c>
      <c r="J38" s="15">
        <f t="shared" si="1"/>
        <v>99151.339817933971</v>
      </c>
      <c r="K38" s="15">
        <f t="shared" si="2"/>
        <v>5330654.0230609635</v>
      </c>
      <c r="L38" s="22">
        <f t="shared" si="5"/>
        <v>53.76280373870231</v>
      </c>
    </row>
    <row r="39" spans="1:12" x14ac:dyDescent="0.25">
      <c r="A39" s="18">
        <v>30</v>
      </c>
      <c r="B39" s="10">
        <v>0</v>
      </c>
      <c r="C39" s="10">
        <v>2065</v>
      </c>
      <c r="D39" s="10">
        <v>1971</v>
      </c>
      <c r="E39" s="59">
        <v>0</v>
      </c>
      <c r="F39" s="20">
        <f t="shared" si="3"/>
        <v>0</v>
      </c>
      <c r="G39" s="20">
        <f t="shared" si="0"/>
        <v>0</v>
      </c>
      <c r="H39" s="15">
        <f t="shared" si="6"/>
        <v>99151.339817933971</v>
      </c>
      <c r="I39" s="15">
        <f t="shared" si="4"/>
        <v>0</v>
      </c>
      <c r="J39" s="15">
        <f t="shared" si="1"/>
        <v>99151.339817933971</v>
      </c>
      <c r="K39" s="15">
        <f t="shared" si="2"/>
        <v>5231502.6832430298</v>
      </c>
      <c r="L39" s="22">
        <f t="shared" si="5"/>
        <v>52.76280373870231</v>
      </c>
    </row>
    <row r="40" spans="1:12" x14ac:dyDescent="0.25">
      <c r="A40" s="18">
        <v>31</v>
      </c>
      <c r="B40" s="10">
        <v>0</v>
      </c>
      <c r="C40" s="10">
        <v>2196</v>
      </c>
      <c r="D40" s="10">
        <v>2053</v>
      </c>
      <c r="E40" s="59">
        <v>0</v>
      </c>
      <c r="F40" s="20">
        <f t="shared" si="3"/>
        <v>0</v>
      </c>
      <c r="G40" s="20">
        <f t="shared" si="0"/>
        <v>0</v>
      </c>
      <c r="H40" s="15">
        <f t="shared" si="6"/>
        <v>99151.339817933971</v>
      </c>
      <c r="I40" s="15">
        <f t="shared" si="4"/>
        <v>0</v>
      </c>
      <c r="J40" s="15">
        <f t="shared" si="1"/>
        <v>99151.339817933971</v>
      </c>
      <c r="K40" s="15">
        <f t="shared" si="2"/>
        <v>5132351.343425096</v>
      </c>
      <c r="L40" s="22">
        <f t="shared" si="5"/>
        <v>51.76280373870231</v>
      </c>
    </row>
    <row r="41" spans="1:12" x14ac:dyDescent="0.25">
      <c r="A41" s="18">
        <v>32</v>
      </c>
      <c r="B41" s="10">
        <v>2</v>
      </c>
      <c r="C41" s="10">
        <v>2364</v>
      </c>
      <c r="D41" s="10">
        <v>2175</v>
      </c>
      <c r="E41" s="59">
        <v>0.55189999999999995</v>
      </c>
      <c r="F41" s="20">
        <f t="shared" si="3"/>
        <v>8.8125137695527645E-4</v>
      </c>
      <c r="G41" s="20">
        <f t="shared" si="0"/>
        <v>8.80903518073189E-4</v>
      </c>
      <c r="H41" s="15">
        <f t="shared" si="6"/>
        <v>99151.339817933971</v>
      </c>
      <c r="I41" s="15">
        <f t="shared" si="4"/>
        <v>87.3427640672883</v>
      </c>
      <c r="J41" s="15">
        <f t="shared" si="1"/>
        <v>99112.201525355413</v>
      </c>
      <c r="K41" s="15">
        <f t="shared" si="2"/>
        <v>5033200.0036071623</v>
      </c>
      <c r="L41" s="22">
        <f t="shared" si="5"/>
        <v>50.762803738702317</v>
      </c>
    </row>
    <row r="42" spans="1:12" x14ac:dyDescent="0.25">
      <c r="A42" s="18">
        <v>33</v>
      </c>
      <c r="B42" s="10">
        <v>0</v>
      </c>
      <c r="C42" s="10">
        <v>2486</v>
      </c>
      <c r="D42" s="10">
        <v>2336</v>
      </c>
      <c r="E42" s="59">
        <v>0</v>
      </c>
      <c r="F42" s="20">
        <f t="shared" si="3"/>
        <v>0</v>
      </c>
      <c r="G42" s="20">
        <f t="shared" si="0"/>
        <v>0</v>
      </c>
      <c r="H42" s="15">
        <f t="shared" si="6"/>
        <v>99063.997053866682</v>
      </c>
      <c r="I42" s="15">
        <f t="shared" si="4"/>
        <v>0</v>
      </c>
      <c r="J42" s="15">
        <f t="shared" si="1"/>
        <v>99063.997053866682</v>
      </c>
      <c r="K42" s="15">
        <f t="shared" si="2"/>
        <v>4934087.8020818066</v>
      </c>
      <c r="L42" s="22">
        <f t="shared" si="5"/>
        <v>49.807073698014271</v>
      </c>
    </row>
    <row r="43" spans="1:12" x14ac:dyDescent="0.25">
      <c r="A43" s="18">
        <v>34</v>
      </c>
      <c r="B43" s="10">
        <v>2</v>
      </c>
      <c r="C43" s="10">
        <v>2634</v>
      </c>
      <c r="D43" s="10">
        <v>2430</v>
      </c>
      <c r="E43" s="59">
        <v>0.6653</v>
      </c>
      <c r="F43" s="20">
        <f t="shared" si="3"/>
        <v>7.8988941548183253E-4</v>
      </c>
      <c r="G43" s="20">
        <f t="shared" si="0"/>
        <v>7.8968064288217009E-4</v>
      </c>
      <c r="H43" s="15">
        <f t="shared" si="6"/>
        <v>99063.997053866682</v>
      </c>
      <c r="I43" s="15">
        <f t="shared" si="4"/>
        <v>78.228920879974851</v>
      </c>
      <c r="J43" s="15">
        <f t="shared" si="1"/>
        <v>99037.813834048153</v>
      </c>
      <c r="K43" s="15">
        <f t="shared" si="2"/>
        <v>4835023.8050279403</v>
      </c>
      <c r="L43" s="22">
        <f t="shared" si="5"/>
        <v>48.807073698014278</v>
      </c>
    </row>
    <row r="44" spans="1:12" x14ac:dyDescent="0.25">
      <c r="A44" s="18">
        <v>35</v>
      </c>
      <c r="B44" s="10">
        <v>1</v>
      </c>
      <c r="C44" s="10">
        <v>2796</v>
      </c>
      <c r="D44" s="10">
        <v>2614</v>
      </c>
      <c r="E44" s="59">
        <v>2.7000000000000001E-3</v>
      </c>
      <c r="F44" s="20">
        <f t="shared" si="3"/>
        <v>3.6968576709796671E-4</v>
      </c>
      <c r="G44" s="20">
        <f t="shared" si="0"/>
        <v>3.6954951876707335E-4</v>
      </c>
      <c r="H44" s="15">
        <f t="shared" si="6"/>
        <v>98985.768132986705</v>
      </c>
      <c r="I44" s="15">
        <f t="shared" si="4"/>
        <v>36.580142978334344</v>
      </c>
      <c r="J44" s="15">
        <f t="shared" si="1"/>
        <v>98949.286756394416</v>
      </c>
      <c r="K44" s="15">
        <f t="shared" si="2"/>
        <v>4735985.9911938924</v>
      </c>
      <c r="L44" s="22">
        <f t="shared" si="5"/>
        <v>47.845120369537646</v>
      </c>
    </row>
    <row r="45" spans="1:12" x14ac:dyDescent="0.25">
      <c r="A45" s="18">
        <v>36</v>
      </c>
      <c r="B45" s="10">
        <v>1</v>
      </c>
      <c r="C45" s="10">
        <v>2781</v>
      </c>
      <c r="D45" s="10">
        <v>2767</v>
      </c>
      <c r="E45" s="59">
        <v>0.88249999999999995</v>
      </c>
      <c r="F45" s="20">
        <f t="shared" si="3"/>
        <v>3.6049026676279738E-4</v>
      </c>
      <c r="G45" s="20">
        <f t="shared" si="0"/>
        <v>3.6047499790473904E-4</v>
      </c>
      <c r="H45" s="15">
        <f t="shared" si="6"/>
        <v>98949.187990008373</v>
      </c>
      <c r="I45" s="15">
        <f t="shared" si="4"/>
        <v>35.6687083333739</v>
      </c>
      <c r="J45" s="15">
        <f t="shared" si="1"/>
        <v>98944.996916779215</v>
      </c>
      <c r="K45" s="15">
        <f t="shared" si="2"/>
        <v>4637036.704437498</v>
      </c>
      <c r="L45" s="22">
        <f t="shared" si="5"/>
        <v>46.862807049065765</v>
      </c>
    </row>
    <row r="46" spans="1:12" x14ac:dyDescent="0.25">
      <c r="A46" s="18">
        <v>37</v>
      </c>
      <c r="B46" s="10">
        <v>0</v>
      </c>
      <c r="C46" s="10">
        <v>2915</v>
      </c>
      <c r="D46" s="10">
        <v>2737</v>
      </c>
      <c r="E46" s="59">
        <v>0</v>
      </c>
      <c r="F46" s="20">
        <f t="shared" si="3"/>
        <v>0</v>
      </c>
      <c r="G46" s="20">
        <f t="shared" si="0"/>
        <v>0</v>
      </c>
      <c r="H46" s="15">
        <f t="shared" si="6"/>
        <v>98913.519281675006</v>
      </c>
      <c r="I46" s="15">
        <f t="shared" si="4"/>
        <v>0</v>
      </c>
      <c r="J46" s="15">
        <f t="shared" si="1"/>
        <v>98913.519281675006</v>
      </c>
      <c r="K46" s="15">
        <f t="shared" si="2"/>
        <v>4538091.7075207187</v>
      </c>
      <c r="L46" s="22">
        <f t="shared" si="5"/>
        <v>45.879387777090834</v>
      </c>
    </row>
    <row r="47" spans="1:12" x14ac:dyDescent="0.25">
      <c r="A47" s="18">
        <v>38</v>
      </c>
      <c r="B47" s="10">
        <v>0</v>
      </c>
      <c r="C47" s="10">
        <v>3099</v>
      </c>
      <c r="D47" s="10">
        <v>2888</v>
      </c>
      <c r="E47" s="59">
        <v>0</v>
      </c>
      <c r="F47" s="20">
        <f t="shared" si="3"/>
        <v>0</v>
      </c>
      <c r="G47" s="20">
        <f t="shared" si="0"/>
        <v>0</v>
      </c>
      <c r="H47" s="15">
        <f t="shared" si="6"/>
        <v>98913.519281675006</v>
      </c>
      <c r="I47" s="15">
        <f t="shared" si="4"/>
        <v>0</v>
      </c>
      <c r="J47" s="15">
        <f t="shared" si="1"/>
        <v>98913.519281675006</v>
      </c>
      <c r="K47" s="15">
        <f t="shared" si="2"/>
        <v>4439178.1882390436</v>
      </c>
      <c r="L47" s="22">
        <f t="shared" si="5"/>
        <v>44.879387777090834</v>
      </c>
    </row>
    <row r="48" spans="1:12" x14ac:dyDescent="0.25">
      <c r="A48" s="18">
        <v>39</v>
      </c>
      <c r="B48" s="10">
        <v>1</v>
      </c>
      <c r="C48" s="10">
        <v>3049</v>
      </c>
      <c r="D48" s="10">
        <v>3072</v>
      </c>
      <c r="E48" s="59">
        <v>0.84150000000000003</v>
      </c>
      <c r="F48" s="20">
        <f t="shared" si="3"/>
        <v>3.2674399607907203E-4</v>
      </c>
      <c r="G48" s="20">
        <f t="shared" si="0"/>
        <v>3.2672707523560699E-4</v>
      </c>
      <c r="H48" s="15">
        <f t="shared" si="6"/>
        <v>98913.519281675006</v>
      </c>
      <c r="I48" s="15">
        <f t="shared" si="4"/>
        <v>32.317724856162492</v>
      </c>
      <c r="J48" s="15">
        <f t="shared" si="1"/>
        <v>98908.39692228529</v>
      </c>
      <c r="K48" s="15">
        <f t="shared" si="2"/>
        <v>4340264.6689573685</v>
      </c>
      <c r="L48" s="22">
        <f t="shared" si="5"/>
        <v>43.879387777090834</v>
      </c>
    </row>
    <row r="49" spans="1:12" x14ac:dyDescent="0.25">
      <c r="A49" s="18">
        <v>40</v>
      </c>
      <c r="B49" s="10">
        <v>3</v>
      </c>
      <c r="C49" s="10">
        <v>3350</v>
      </c>
      <c r="D49" s="10">
        <v>2975</v>
      </c>
      <c r="E49" s="59">
        <v>0.68669999999999998</v>
      </c>
      <c r="F49" s="20">
        <f t="shared" si="3"/>
        <v>9.486166007905138E-4</v>
      </c>
      <c r="G49" s="20">
        <f t="shared" si="0"/>
        <v>9.483347542022214E-4</v>
      </c>
      <c r="H49" s="15">
        <f t="shared" si="6"/>
        <v>98881.201556818836</v>
      </c>
      <c r="I49" s="15">
        <f t="shared" si="4"/>
        <v>93.77247997360611</v>
      </c>
      <c r="J49" s="15">
        <f t="shared" si="1"/>
        <v>98851.822638843107</v>
      </c>
      <c r="K49" s="15">
        <f t="shared" si="2"/>
        <v>4241356.2720350828</v>
      </c>
      <c r="L49" s="22">
        <f t="shared" si="5"/>
        <v>42.893454016109693</v>
      </c>
    </row>
    <row r="50" spans="1:12" x14ac:dyDescent="0.25">
      <c r="A50" s="18">
        <v>41</v>
      </c>
      <c r="B50" s="10">
        <v>3</v>
      </c>
      <c r="C50" s="10">
        <v>3474</v>
      </c>
      <c r="D50" s="10">
        <v>3310</v>
      </c>
      <c r="E50" s="59">
        <v>0.83520000000000005</v>
      </c>
      <c r="F50" s="20">
        <f t="shared" si="3"/>
        <v>8.8443396226415096E-4</v>
      </c>
      <c r="G50" s="20">
        <f t="shared" si="0"/>
        <v>8.8430507062885644E-4</v>
      </c>
      <c r="H50" s="15">
        <f t="shared" si="6"/>
        <v>98787.429076845234</v>
      </c>
      <c r="I50" s="15">
        <f t="shared" si="4"/>
        <v>87.358224447042772</v>
      </c>
      <c r="J50" s="15">
        <f t="shared" si="1"/>
        <v>98773.032441456366</v>
      </c>
      <c r="K50" s="15">
        <f t="shared" si="2"/>
        <v>4142504.4493962396</v>
      </c>
      <c r="L50" s="22">
        <f t="shared" si="5"/>
        <v>41.933518142008218</v>
      </c>
    </row>
    <row r="51" spans="1:12" x14ac:dyDescent="0.25">
      <c r="A51" s="18">
        <v>42</v>
      </c>
      <c r="B51" s="10">
        <v>5</v>
      </c>
      <c r="C51" s="10">
        <v>3408</v>
      </c>
      <c r="D51" s="10">
        <v>3426</v>
      </c>
      <c r="E51" s="59">
        <v>0.7923</v>
      </c>
      <c r="F51" s="20">
        <f t="shared" si="3"/>
        <v>1.4632718759145448E-3</v>
      </c>
      <c r="G51" s="20">
        <f t="shared" si="0"/>
        <v>1.4628272911495878E-3</v>
      </c>
      <c r="H51" s="15">
        <f t="shared" si="6"/>
        <v>98700.070852398188</v>
      </c>
      <c r="I51" s="15">
        <f t="shared" si="4"/>
        <v>144.38115728128602</v>
      </c>
      <c r="J51" s="15">
        <f t="shared" si="1"/>
        <v>98670.082886030868</v>
      </c>
      <c r="K51" s="15">
        <f t="shared" si="2"/>
        <v>4043731.4169547833</v>
      </c>
      <c r="L51" s="22">
        <f t="shared" si="5"/>
        <v>40.969893760279199</v>
      </c>
    </row>
    <row r="52" spans="1:12" x14ac:dyDescent="0.25">
      <c r="A52" s="18">
        <v>43</v>
      </c>
      <c r="B52" s="10">
        <v>1</v>
      </c>
      <c r="C52" s="10">
        <v>3545</v>
      </c>
      <c r="D52" s="10">
        <v>3378</v>
      </c>
      <c r="E52" s="59">
        <v>0.67759999999999998</v>
      </c>
      <c r="F52" s="20">
        <f t="shared" si="3"/>
        <v>2.8889209880109779E-4</v>
      </c>
      <c r="G52" s="20">
        <f t="shared" si="0"/>
        <v>2.8886519423988938E-4</v>
      </c>
      <c r="H52" s="15">
        <f t="shared" si="6"/>
        <v>98555.689695116904</v>
      </c>
      <c r="I52" s="15">
        <f t="shared" si="4"/>
        <v>28.469308447226208</v>
      </c>
      <c r="J52" s="15">
        <f t="shared" si="1"/>
        <v>98546.511190073521</v>
      </c>
      <c r="K52" s="15">
        <f t="shared" si="2"/>
        <v>3945061.3340687524</v>
      </c>
      <c r="L52" s="22">
        <f t="shared" si="5"/>
        <v>40.028752741448436</v>
      </c>
    </row>
    <row r="53" spans="1:12" x14ac:dyDescent="0.25">
      <c r="A53" s="18">
        <v>44</v>
      </c>
      <c r="B53" s="10">
        <v>4</v>
      </c>
      <c r="C53" s="10">
        <v>3726</v>
      </c>
      <c r="D53" s="10">
        <v>3506</v>
      </c>
      <c r="E53" s="59">
        <v>0.56689999999999996</v>
      </c>
      <c r="F53" s="20">
        <f t="shared" si="3"/>
        <v>1.1061946902654867E-3</v>
      </c>
      <c r="G53" s="20">
        <f t="shared" si="0"/>
        <v>1.1056649740041581E-3</v>
      </c>
      <c r="H53" s="15">
        <f t="shared" si="6"/>
        <v>98527.22038666968</v>
      </c>
      <c r="I53" s="15">
        <f t="shared" si="4"/>
        <v>108.93809656752909</v>
      </c>
      <c r="J53" s="15">
        <f t="shared" si="1"/>
        <v>98480.039297046285</v>
      </c>
      <c r="K53" s="15">
        <f t="shared" si="2"/>
        <v>3846514.8228786788</v>
      </c>
      <c r="L53" s="22">
        <f t="shared" si="5"/>
        <v>39.040123204359638</v>
      </c>
    </row>
    <row r="54" spans="1:12" x14ac:dyDescent="0.25">
      <c r="A54" s="18">
        <v>45</v>
      </c>
      <c r="B54" s="10">
        <v>4</v>
      </c>
      <c r="C54" s="10">
        <v>3545</v>
      </c>
      <c r="D54" s="10">
        <v>3669</v>
      </c>
      <c r="E54" s="59">
        <v>0.4945</v>
      </c>
      <c r="F54" s="20">
        <f t="shared" si="3"/>
        <v>1.1089548100914888E-3</v>
      </c>
      <c r="G54" s="20">
        <f t="shared" si="0"/>
        <v>1.1083335042014152E-3</v>
      </c>
      <c r="H54" s="15">
        <f t="shared" si="6"/>
        <v>98418.282290102157</v>
      </c>
      <c r="I54" s="15">
        <f t="shared" si="4"/>
        <v>109.08027968807301</v>
      </c>
      <c r="J54" s="15">
        <f t="shared" si="1"/>
        <v>98363.14220871983</v>
      </c>
      <c r="K54" s="15">
        <f t="shared" si="2"/>
        <v>3748034.7835816327</v>
      </c>
      <c r="L54" s="22">
        <f t="shared" si="5"/>
        <v>38.082708785078736</v>
      </c>
    </row>
    <row r="55" spans="1:12" x14ac:dyDescent="0.25">
      <c r="A55" s="18">
        <v>46</v>
      </c>
      <c r="B55" s="10">
        <v>1</v>
      </c>
      <c r="C55" s="10">
        <v>3497</v>
      </c>
      <c r="D55" s="10">
        <v>3472</v>
      </c>
      <c r="E55" s="59">
        <v>0.23769999999999999</v>
      </c>
      <c r="F55" s="20">
        <f t="shared" si="3"/>
        <v>2.8698522026115655E-4</v>
      </c>
      <c r="G55" s="20">
        <f t="shared" si="0"/>
        <v>2.8692245057136733E-4</v>
      </c>
      <c r="H55" s="15">
        <f t="shared" si="6"/>
        <v>98309.202010414083</v>
      </c>
      <c r="I55" s="15">
        <f t="shared" si="4"/>
        <v>28.207117154543599</v>
      </c>
      <c r="J55" s="15">
        <f t="shared" si="1"/>
        <v>98287.699725007173</v>
      </c>
      <c r="K55" s="15">
        <f t="shared" si="2"/>
        <v>3649671.641372913</v>
      </c>
      <c r="L55" s="22">
        <f t="shared" si="5"/>
        <v>37.124415280944874</v>
      </c>
    </row>
    <row r="56" spans="1:12" x14ac:dyDescent="0.25">
      <c r="A56" s="18">
        <v>47</v>
      </c>
      <c r="B56" s="10">
        <v>3</v>
      </c>
      <c r="C56" s="10">
        <v>3279</v>
      </c>
      <c r="D56" s="10">
        <v>3454</v>
      </c>
      <c r="E56" s="59">
        <v>0.35880000000000001</v>
      </c>
      <c r="F56" s="20">
        <f t="shared" si="3"/>
        <v>8.9113322441705038E-4</v>
      </c>
      <c r="G56" s="20">
        <f t="shared" si="0"/>
        <v>8.9062432646535314E-4</v>
      </c>
      <c r="H56" s="15">
        <f t="shared" si="6"/>
        <v>98280.994893259543</v>
      </c>
      <c r="I56" s="15">
        <f t="shared" si="4"/>
        <v>87.531444881154087</v>
      </c>
      <c r="J56" s="15">
        <f t="shared" si="1"/>
        <v>98224.869730801744</v>
      </c>
      <c r="K56" s="15">
        <f t="shared" si="2"/>
        <v>3551383.9416479059</v>
      </c>
      <c r="L56" s="22">
        <f t="shared" si="5"/>
        <v>36.135001945238471</v>
      </c>
    </row>
    <row r="57" spans="1:12" x14ac:dyDescent="0.25">
      <c r="A57" s="18">
        <v>48</v>
      </c>
      <c r="B57" s="10">
        <v>3</v>
      </c>
      <c r="C57" s="10">
        <v>3379</v>
      </c>
      <c r="D57" s="10">
        <v>3244</v>
      </c>
      <c r="E57" s="59">
        <v>0.30049999999999999</v>
      </c>
      <c r="F57" s="20">
        <f t="shared" si="3"/>
        <v>9.0593386682772162E-4</v>
      </c>
      <c r="G57" s="20">
        <f t="shared" si="0"/>
        <v>9.0536013943753294E-4</v>
      </c>
      <c r="H57" s="15">
        <f t="shared" si="6"/>
        <v>98193.463448378388</v>
      </c>
      <c r="I57" s="15">
        <f t="shared" si="4"/>
        <v>88.900447759478155</v>
      </c>
      <c r="J57" s="15">
        <f t="shared" si="1"/>
        <v>98131.277585170639</v>
      </c>
      <c r="K57" s="15">
        <f t="shared" si="2"/>
        <v>3453159.0719171041</v>
      </c>
      <c r="L57" s="22">
        <f t="shared" si="5"/>
        <v>35.166893504397834</v>
      </c>
    </row>
    <row r="58" spans="1:12" x14ac:dyDescent="0.25">
      <c r="A58" s="18">
        <v>49</v>
      </c>
      <c r="B58" s="10">
        <v>3</v>
      </c>
      <c r="C58" s="10">
        <v>2969</v>
      </c>
      <c r="D58" s="10">
        <v>3330</v>
      </c>
      <c r="E58" s="59">
        <v>0.55100000000000005</v>
      </c>
      <c r="F58" s="20">
        <f t="shared" si="3"/>
        <v>9.5253214795999362E-4</v>
      </c>
      <c r="G58" s="20">
        <f t="shared" si="0"/>
        <v>9.5212493656467612E-4</v>
      </c>
      <c r="H58" s="15">
        <f t="shared" si="6"/>
        <v>98104.563000618917</v>
      </c>
      <c r="I58" s="15">
        <f t="shared" si="4"/>
        <v>93.407800823669561</v>
      </c>
      <c r="J58" s="15">
        <f t="shared" si="1"/>
        <v>98062.622898049085</v>
      </c>
      <c r="K58" s="15">
        <f t="shared" si="2"/>
        <v>3355027.7943319334</v>
      </c>
      <c r="L58" s="22">
        <f t="shared" si="5"/>
        <v>34.19848875236076</v>
      </c>
    </row>
    <row r="59" spans="1:12" x14ac:dyDescent="0.25">
      <c r="A59" s="18">
        <v>50</v>
      </c>
      <c r="B59" s="10">
        <v>7</v>
      </c>
      <c r="C59" s="10">
        <v>2909</v>
      </c>
      <c r="D59" s="10">
        <v>2932</v>
      </c>
      <c r="E59" s="59">
        <v>0.63619999999999999</v>
      </c>
      <c r="F59" s="20">
        <f t="shared" si="3"/>
        <v>2.3968498544769731E-3</v>
      </c>
      <c r="G59" s="20">
        <f t="shared" si="0"/>
        <v>2.3947616846067389E-3</v>
      </c>
      <c r="H59" s="15">
        <f t="shared" si="6"/>
        <v>98011.155199795248</v>
      </c>
      <c r="I59" s="15">
        <f t="shared" si="4"/>
        <v>234.71335913651421</v>
      </c>
      <c r="J59" s="15">
        <f t="shared" si="1"/>
        <v>97925.766479741389</v>
      </c>
      <c r="K59" s="15">
        <f t="shared" si="2"/>
        <v>3256965.1714338842</v>
      </c>
      <c r="L59" s="22">
        <f t="shared" si="5"/>
        <v>33.230555897383077</v>
      </c>
    </row>
    <row r="60" spans="1:12" x14ac:dyDescent="0.25">
      <c r="A60" s="18">
        <v>51</v>
      </c>
      <c r="B60" s="10">
        <v>8</v>
      </c>
      <c r="C60" s="10">
        <v>2745</v>
      </c>
      <c r="D60" s="10">
        <v>2843</v>
      </c>
      <c r="E60" s="59">
        <v>0.58979999999999999</v>
      </c>
      <c r="F60" s="20">
        <f t="shared" si="3"/>
        <v>2.8632784538296348E-3</v>
      </c>
      <c r="G60" s="20">
        <f t="shared" si="0"/>
        <v>2.8599194303498081E-3</v>
      </c>
      <c r="H60" s="15">
        <f t="shared" si="6"/>
        <v>97776.441840658736</v>
      </c>
      <c r="I60" s="15">
        <f t="shared" si="4"/>
        <v>279.63274585056786</v>
      </c>
      <c r="J60" s="15">
        <f t="shared" si="1"/>
        <v>97661.736488310824</v>
      </c>
      <c r="K60" s="15">
        <f t="shared" si="2"/>
        <v>3159039.4049541429</v>
      </c>
      <c r="L60" s="22">
        <f t="shared" si="5"/>
        <v>32.308798985570242</v>
      </c>
    </row>
    <row r="61" spans="1:12" x14ac:dyDescent="0.25">
      <c r="A61" s="18">
        <v>52</v>
      </c>
      <c r="B61" s="10">
        <v>11</v>
      </c>
      <c r="C61" s="10">
        <v>2638</v>
      </c>
      <c r="D61" s="10">
        <v>2699</v>
      </c>
      <c r="E61" s="59">
        <v>0.53300000000000003</v>
      </c>
      <c r="F61" s="20">
        <f t="shared" si="3"/>
        <v>4.1221660108675283E-3</v>
      </c>
      <c r="G61" s="20">
        <f t="shared" si="0"/>
        <v>4.1142458755620143E-3</v>
      </c>
      <c r="H61" s="15">
        <f t="shared" si="6"/>
        <v>97496.809094808166</v>
      </c>
      <c r="I61" s="15">
        <f t="shared" si="4"/>
        <v>401.12584469877157</v>
      </c>
      <c r="J61" s="15">
        <f t="shared" si="1"/>
        <v>97309.483325333829</v>
      </c>
      <c r="K61" s="15">
        <f t="shared" si="2"/>
        <v>3061377.6684658322</v>
      </c>
      <c r="L61" s="22">
        <f t="shared" si="5"/>
        <v>31.399772945275341</v>
      </c>
    </row>
    <row r="62" spans="1:12" x14ac:dyDescent="0.25">
      <c r="A62" s="18">
        <v>53</v>
      </c>
      <c r="B62" s="10">
        <v>9</v>
      </c>
      <c r="C62" s="10">
        <v>2417</v>
      </c>
      <c r="D62" s="10">
        <v>2591</v>
      </c>
      <c r="E62" s="59">
        <v>0.2535</v>
      </c>
      <c r="F62" s="20">
        <f t="shared" si="3"/>
        <v>3.5942492012779551E-3</v>
      </c>
      <c r="G62" s="20">
        <f t="shared" si="0"/>
        <v>3.5846312519703023E-3</v>
      </c>
      <c r="H62" s="15">
        <f t="shared" si="6"/>
        <v>97095.683250109389</v>
      </c>
      <c r="I62" s="15">
        <f t="shared" si="4"/>
        <v>348.05222060975154</v>
      </c>
      <c r="J62" s="15">
        <f t="shared" si="1"/>
        <v>96835.862267424207</v>
      </c>
      <c r="K62" s="15">
        <f t="shared" si="2"/>
        <v>2964068.1851404984</v>
      </c>
      <c r="L62" s="22">
        <f t="shared" si="5"/>
        <v>30.527291079515209</v>
      </c>
    </row>
    <row r="63" spans="1:12" x14ac:dyDescent="0.25">
      <c r="A63" s="18">
        <v>54</v>
      </c>
      <c r="B63" s="10">
        <v>16</v>
      </c>
      <c r="C63" s="10">
        <v>2321</v>
      </c>
      <c r="D63" s="10">
        <v>2382</v>
      </c>
      <c r="E63" s="59">
        <v>0.4657</v>
      </c>
      <c r="F63" s="20">
        <f t="shared" si="3"/>
        <v>6.804167552625983E-3</v>
      </c>
      <c r="G63" s="20">
        <f t="shared" si="0"/>
        <v>6.7795208302472388E-3</v>
      </c>
      <c r="H63" s="15">
        <f t="shared" si="6"/>
        <v>96747.631029499636</v>
      </c>
      <c r="I63" s="15">
        <f t="shared" si="4"/>
        <v>655.90257984156688</v>
      </c>
      <c r="J63" s="15">
        <f t="shared" si="1"/>
        <v>96397.182281090281</v>
      </c>
      <c r="K63" s="15">
        <f t="shared" si="2"/>
        <v>2867232.3228730741</v>
      </c>
      <c r="L63" s="22">
        <f t="shared" si="5"/>
        <v>29.636201862129493</v>
      </c>
    </row>
    <row r="64" spans="1:12" x14ac:dyDescent="0.25">
      <c r="A64" s="18">
        <v>55</v>
      </c>
      <c r="B64" s="10">
        <v>4</v>
      </c>
      <c r="C64" s="10">
        <v>2242</v>
      </c>
      <c r="D64" s="10">
        <v>2299</v>
      </c>
      <c r="E64" s="59">
        <v>0.55810000000000004</v>
      </c>
      <c r="F64" s="20">
        <f t="shared" si="3"/>
        <v>1.7617264919621229E-3</v>
      </c>
      <c r="G64" s="20">
        <f t="shared" si="0"/>
        <v>1.7603560425717465E-3</v>
      </c>
      <c r="H64" s="15">
        <f t="shared" si="6"/>
        <v>96091.728449658069</v>
      </c>
      <c r="I64" s="15">
        <f t="shared" si="4"/>
        <v>169.15565481751898</v>
      </c>
      <c r="J64" s="15">
        <f t="shared" si="1"/>
        <v>96016.978565794212</v>
      </c>
      <c r="K64" s="15">
        <f t="shared" si="2"/>
        <v>2770835.1405919837</v>
      </c>
      <c r="L64" s="22">
        <f t="shared" si="5"/>
        <v>28.835313770462658</v>
      </c>
    </row>
    <row r="65" spans="1:12" x14ac:dyDescent="0.25">
      <c r="A65" s="18">
        <v>56</v>
      </c>
      <c r="B65" s="10">
        <v>10</v>
      </c>
      <c r="C65" s="10">
        <v>2239</v>
      </c>
      <c r="D65" s="10">
        <v>2195</v>
      </c>
      <c r="E65" s="59">
        <v>0.57620000000000005</v>
      </c>
      <c r="F65" s="20">
        <f t="shared" si="3"/>
        <v>4.5105999097880016E-3</v>
      </c>
      <c r="G65" s="20">
        <f t="shared" si="0"/>
        <v>4.5019939331129759E-3</v>
      </c>
      <c r="H65" s="15">
        <f t="shared" si="6"/>
        <v>95922.572794840555</v>
      </c>
      <c r="I65" s="15">
        <f t="shared" si="4"/>
        <v>431.84284077095998</v>
      </c>
      <c r="J65" s="15">
        <f t="shared" si="1"/>
        <v>95739.557798921829</v>
      </c>
      <c r="K65" s="15">
        <f t="shared" si="2"/>
        <v>2674818.1620261893</v>
      </c>
      <c r="L65" s="22">
        <f t="shared" si="5"/>
        <v>27.885179516057157</v>
      </c>
    </row>
    <row r="66" spans="1:12" x14ac:dyDescent="0.25">
      <c r="A66" s="18">
        <v>57</v>
      </c>
      <c r="B66" s="10">
        <v>16</v>
      </c>
      <c r="C66" s="10">
        <v>2114</v>
      </c>
      <c r="D66" s="10">
        <v>2178</v>
      </c>
      <c r="E66" s="59">
        <v>0.66620000000000001</v>
      </c>
      <c r="F66" s="20">
        <f t="shared" si="3"/>
        <v>7.4557315936626279E-3</v>
      </c>
      <c r="G66" s="20">
        <f t="shared" si="0"/>
        <v>7.4372224056737084E-3</v>
      </c>
      <c r="H66" s="15">
        <f t="shared" si="6"/>
        <v>95490.729954069597</v>
      </c>
      <c r="I66" s="15">
        <f t="shared" si="4"/>
        <v>710.18579634854393</v>
      </c>
      <c r="J66" s="15">
        <f t="shared" si="1"/>
        <v>95253.669935248457</v>
      </c>
      <c r="K66" s="15">
        <f t="shared" si="2"/>
        <v>2579078.6042272677</v>
      </c>
      <c r="L66" s="22">
        <f t="shared" si="5"/>
        <v>27.008680376281418</v>
      </c>
    </row>
    <row r="67" spans="1:12" x14ac:dyDescent="0.25">
      <c r="A67" s="18">
        <v>58</v>
      </c>
      <c r="B67" s="10">
        <v>4</v>
      </c>
      <c r="C67" s="10">
        <v>2075</v>
      </c>
      <c r="D67" s="10">
        <v>2073</v>
      </c>
      <c r="E67" s="59">
        <v>0.55189999999999995</v>
      </c>
      <c r="F67" s="20">
        <f t="shared" si="3"/>
        <v>1.9286403085824494E-3</v>
      </c>
      <c r="G67" s="20">
        <f t="shared" si="0"/>
        <v>1.926974971100193E-3</v>
      </c>
      <c r="H67" s="15">
        <f t="shared" si="6"/>
        <v>94780.544157721059</v>
      </c>
      <c r="I67" s="15">
        <f t="shared" si="4"/>
        <v>182.63973633918511</v>
      </c>
      <c r="J67" s="15">
        <f t="shared" si="1"/>
        <v>94698.703291867467</v>
      </c>
      <c r="K67" s="15">
        <f t="shared" si="2"/>
        <v>2483824.9342920193</v>
      </c>
      <c r="L67" s="22">
        <f t="shared" si="5"/>
        <v>26.206063241827049</v>
      </c>
    </row>
    <row r="68" spans="1:12" x14ac:dyDescent="0.25">
      <c r="A68" s="18">
        <v>59</v>
      </c>
      <c r="B68" s="10">
        <v>11</v>
      </c>
      <c r="C68" s="10">
        <v>2030</v>
      </c>
      <c r="D68" s="10">
        <v>2053</v>
      </c>
      <c r="E68" s="59">
        <v>0.38150000000000001</v>
      </c>
      <c r="F68" s="20">
        <f t="shared" si="3"/>
        <v>5.3881949546901791E-3</v>
      </c>
      <c r="G68" s="20">
        <f t="shared" si="0"/>
        <v>5.3702979075122411E-3</v>
      </c>
      <c r="H68" s="15">
        <f t="shared" si="6"/>
        <v>94597.904421381871</v>
      </c>
      <c r="I68" s="15">
        <f t="shared" si="4"/>
        <v>508.01892816919002</v>
      </c>
      <c r="J68" s="15">
        <f t="shared" si="1"/>
        <v>94283.694714309226</v>
      </c>
      <c r="K68" s="15">
        <f t="shared" si="2"/>
        <v>2389126.231000152</v>
      </c>
      <c r="L68" s="22">
        <f t="shared" si="5"/>
        <v>25.255593616090085</v>
      </c>
    </row>
    <row r="69" spans="1:12" x14ac:dyDescent="0.25">
      <c r="A69" s="18">
        <v>60</v>
      </c>
      <c r="B69" s="10">
        <v>14</v>
      </c>
      <c r="C69" s="10">
        <v>1978</v>
      </c>
      <c r="D69" s="10">
        <v>1982</v>
      </c>
      <c r="E69" s="59">
        <v>0.46779999999999999</v>
      </c>
      <c r="F69" s="20">
        <f t="shared" si="3"/>
        <v>7.0707070707070711E-3</v>
      </c>
      <c r="G69" s="20">
        <f t="shared" si="0"/>
        <v>7.0441995343985377E-3</v>
      </c>
      <c r="H69" s="15">
        <f t="shared" si="6"/>
        <v>94089.885493212685</v>
      </c>
      <c r="I69" s="15">
        <f t="shared" si="4"/>
        <v>662.78792758290058</v>
      </c>
      <c r="J69" s="15">
        <f t="shared" si="1"/>
        <v>93737.149758153057</v>
      </c>
      <c r="K69" s="15">
        <f t="shared" si="2"/>
        <v>2294842.5362858428</v>
      </c>
      <c r="L69" s="22">
        <f t="shared" si="5"/>
        <v>24.389896153624129</v>
      </c>
    </row>
    <row r="70" spans="1:12" x14ac:dyDescent="0.25">
      <c r="A70" s="18">
        <v>61</v>
      </c>
      <c r="B70" s="10">
        <v>15</v>
      </c>
      <c r="C70" s="10">
        <v>1829</v>
      </c>
      <c r="D70" s="10">
        <v>1932</v>
      </c>
      <c r="E70" s="59">
        <v>0.40489999999999998</v>
      </c>
      <c r="F70" s="20">
        <f t="shared" si="3"/>
        <v>7.9766019675618187E-3</v>
      </c>
      <c r="G70" s="20">
        <f t="shared" si="0"/>
        <v>7.9389169147357688E-3</v>
      </c>
      <c r="H70" s="15">
        <f t="shared" si="6"/>
        <v>93427.097565629781</v>
      </c>
      <c r="I70" s="15">
        <f t="shared" si="4"/>
        <v>741.70996515844729</v>
      </c>
      <c r="J70" s="15">
        <f t="shared" si="1"/>
        <v>92985.705965363988</v>
      </c>
      <c r="K70" s="15">
        <f t="shared" si="2"/>
        <v>2201105.3865276896</v>
      </c>
      <c r="L70" s="22">
        <f t="shared" si="5"/>
        <v>23.559603625505737</v>
      </c>
    </row>
    <row r="71" spans="1:12" x14ac:dyDescent="0.25">
      <c r="A71" s="18">
        <v>62</v>
      </c>
      <c r="B71" s="10">
        <v>6</v>
      </c>
      <c r="C71" s="10">
        <v>1887</v>
      </c>
      <c r="D71" s="10">
        <v>1783</v>
      </c>
      <c r="E71" s="59">
        <v>0.51</v>
      </c>
      <c r="F71" s="20">
        <f t="shared" si="3"/>
        <v>3.2697547683923707E-3</v>
      </c>
      <c r="G71" s="20">
        <f t="shared" si="0"/>
        <v>3.2645244132017371E-3</v>
      </c>
      <c r="H71" s="15">
        <f t="shared" si="6"/>
        <v>92685.387600471338</v>
      </c>
      <c r="I71" s="15">
        <f t="shared" si="4"/>
        <v>302.57371056880424</v>
      </c>
      <c r="J71" s="15">
        <f t="shared" si="1"/>
        <v>92537.126482292631</v>
      </c>
      <c r="K71" s="15">
        <f t="shared" si="2"/>
        <v>2108119.6805623258</v>
      </c>
      <c r="L71" s="22">
        <f t="shared" si="5"/>
        <v>22.744897929861008</v>
      </c>
    </row>
    <row r="72" spans="1:12" x14ac:dyDescent="0.25">
      <c r="A72" s="18">
        <v>63</v>
      </c>
      <c r="B72" s="10">
        <v>12</v>
      </c>
      <c r="C72" s="10">
        <v>1732</v>
      </c>
      <c r="D72" s="10">
        <v>1846</v>
      </c>
      <c r="E72" s="59">
        <v>0.33810000000000001</v>
      </c>
      <c r="F72" s="20">
        <f t="shared" si="3"/>
        <v>6.7076579094466184E-3</v>
      </c>
      <c r="G72" s="20">
        <f t="shared" si="0"/>
        <v>6.6780088937722455E-3</v>
      </c>
      <c r="H72" s="15">
        <f t="shared" si="6"/>
        <v>92382.813889902536</v>
      </c>
      <c r="I72" s="15">
        <f t="shared" si="4"/>
        <v>616.93325278847522</v>
      </c>
      <c r="J72" s="15">
        <f t="shared" si="1"/>
        <v>91974.465769881848</v>
      </c>
      <c r="K72" s="15">
        <f t="shared" si="2"/>
        <v>2015582.554080033</v>
      </c>
      <c r="L72" s="22">
        <f t="shared" si="5"/>
        <v>21.817722033040788</v>
      </c>
    </row>
    <row r="73" spans="1:12" x14ac:dyDescent="0.25">
      <c r="A73" s="18">
        <v>64</v>
      </c>
      <c r="B73" s="10">
        <v>24</v>
      </c>
      <c r="C73" s="10">
        <v>1718</v>
      </c>
      <c r="D73" s="10">
        <v>1700</v>
      </c>
      <c r="E73" s="59">
        <v>0.46870000000000001</v>
      </c>
      <c r="F73" s="20">
        <f t="shared" si="3"/>
        <v>1.4043300175541252E-2</v>
      </c>
      <c r="G73" s="20">
        <f t="shared" ref="G73:G108" si="7">F73/((1+(1-E73)*F73))</f>
        <v>1.3939296223519403E-2</v>
      </c>
      <c r="H73" s="15">
        <f t="shared" si="6"/>
        <v>91765.880637114067</v>
      </c>
      <c r="I73" s="15">
        <f t="shared" si="4"/>
        <v>1279.1517934128565</v>
      </c>
      <c r="J73" s="15">
        <f t="shared" ref="J73:J108" si="8">H74+I73*E73</f>
        <v>91086.267289273819</v>
      </c>
      <c r="K73" s="15">
        <f t="shared" ref="K73:K97" si="9">K74+J73</f>
        <v>1923608.0883101511</v>
      </c>
      <c r="L73" s="22">
        <f t="shared" si="5"/>
        <v>20.96212748087726</v>
      </c>
    </row>
    <row r="74" spans="1:12" x14ac:dyDescent="0.25">
      <c r="A74" s="18">
        <v>65</v>
      </c>
      <c r="B74" s="10">
        <v>11</v>
      </c>
      <c r="C74" s="10">
        <v>1575</v>
      </c>
      <c r="D74" s="10">
        <v>1676</v>
      </c>
      <c r="E74" s="59">
        <v>0.48409999999999997</v>
      </c>
      <c r="F74" s="20">
        <f t="shared" ref="F74:F108" si="10">B74/((C74+D74)/2)</f>
        <v>6.7671485696708701E-3</v>
      </c>
      <c r="G74" s="20">
        <f t="shared" si="7"/>
        <v>6.7436054833850132E-3</v>
      </c>
      <c r="H74" s="15">
        <f t="shared" si="6"/>
        <v>90486.728843701218</v>
      </c>
      <c r="I74" s="15">
        <f t="shared" ref="I74:I108" si="11">H74*G74</f>
        <v>610.20680080395641</v>
      </c>
      <c r="J74" s="15">
        <f t="shared" si="8"/>
        <v>90171.923155166456</v>
      </c>
      <c r="K74" s="15">
        <f t="shared" si="9"/>
        <v>1832521.8210208772</v>
      </c>
      <c r="L74" s="22">
        <f t="shared" ref="L74:L108" si="12">K74/H74</f>
        <v>20.251829681965997</v>
      </c>
    </row>
    <row r="75" spans="1:12" x14ac:dyDescent="0.25">
      <c r="A75" s="18">
        <v>66</v>
      </c>
      <c r="B75" s="10">
        <v>8</v>
      </c>
      <c r="C75" s="10">
        <v>1769</v>
      </c>
      <c r="D75" s="10">
        <v>1540</v>
      </c>
      <c r="E75" s="59">
        <v>0.67589999999999995</v>
      </c>
      <c r="F75" s="20">
        <f t="shared" si="10"/>
        <v>4.8352976730129948E-3</v>
      </c>
      <c r="G75" s="20">
        <f t="shared" si="7"/>
        <v>4.8277320376987932E-3</v>
      </c>
      <c r="H75" s="15">
        <f t="shared" ref="H75:H108" si="13">H74-I74</f>
        <v>89876.522042897268</v>
      </c>
      <c r="I75" s="15">
        <f t="shared" si="11"/>
        <v>433.89976490343696</v>
      </c>
      <c r="J75" s="15">
        <f t="shared" si="8"/>
        <v>89735.895129092052</v>
      </c>
      <c r="K75" s="15">
        <f t="shared" si="9"/>
        <v>1742349.8978657108</v>
      </c>
      <c r="L75" s="22">
        <f t="shared" si="12"/>
        <v>19.386040517167572</v>
      </c>
    </row>
    <row r="76" spans="1:12" x14ac:dyDescent="0.25">
      <c r="A76" s="18">
        <v>67</v>
      </c>
      <c r="B76" s="10">
        <v>31</v>
      </c>
      <c r="C76" s="10">
        <v>1750</v>
      </c>
      <c r="D76" s="10">
        <v>1727</v>
      </c>
      <c r="E76" s="59">
        <v>0.48320000000000002</v>
      </c>
      <c r="F76" s="20">
        <f t="shared" si="10"/>
        <v>1.7831463905665805E-2</v>
      </c>
      <c r="G76" s="20">
        <f t="shared" si="7"/>
        <v>1.7668642058845926E-2</v>
      </c>
      <c r="H76" s="15">
        <f t="shared" si="13"/>
        <v>89442.622277993825</v>
      </c>
      <c r="I76" s="15">
        <f t="shared" si="11"/>
        <v>1580.3296778344313</v>
      </c>
      <c r="J76" s="15">
        <f t="shared" si="8"/>
        <v>88625.907900488979</v>
      </c>
      <c r="K76" s="15">
        <f t="shared" si="9"/>
        <v>1652614.0027366187</v>
      </c>
      <c r="L76" s="22">
        <f t="shared" si="12"/>
        <v>18.476806254630826</v>
      </c>
    </row>
    <row r="77" spans="1:12" x14ac:dyDescent="0.25">
      <c r="A77" s="18">
        <v>68</v>
      </c>
      <c r="B77" s="10">
        <v>28</v>
      </c>
      <c r="C77" s="10">
        <v>1789</v>
      </c>
      <c r="D77" s="10">
        <v>1722</v>
      </c>
      <c r="E77" s="59">
        <v>0.41460000000000002</v>
      </c>
      <c r="F77" s="20">
        <f t="shared" si="10"/>
        <v>1.5949871831387068E-2</v>
      </c>
      <c r="G77" s="20">
        <f t="shared" si="7"/>
        <v>1.5802324657405602E-2</v>
      </c>
      <c r="H77" s="15">
        <f t="shared" si="13"/>
        <v>87862.292600159388</v>
      </c>
      <c r="I77" s="15">
        <f t="shared" si="11"/>
        <v>1388.4284728116845</v>
      </c>
      <c r="J77" s="15">
        <f t="shared" si="8"/>
        <v>87049.506572175422</v>
      </c>
      <c r="K77" s="15">
        <f t="shared" si="9"/>
        <v>1563988.0948361298</v>
      </c>
      <c r="L77" s="22">
        <f t="shared" si="12"/>
        <v>17.800447137812252</v>
      </c>
    </row>
    <row r="78" spans="1:12" x14ac:dyDescent="0.25">
      <c r="A78" s="18">
        <v>69</v>
      </c>
      <c r="B78" s="10">
        <v>16</v>
      </c>
      <c r="C78" s="10">
        <v>1786</v>
      </c>
      <c r="D78" s="10">
        <v>1747</v>
      </c>
      <c r="E78" s="59">
        <v>0.58440000000000003</v>
      </c>
      <c r="F78" s="20">
        <f t="shared" si="10"/>
        <v>9.0574582507783746E-3</v>
      </c>
      <c r="G78" s="20">
        <f t="shared" si="7"/>
        <v>9.0234913060917125E-3</v>
      </c>
      <c r="H78" s="15">
        <f t="shared" si="13"/>
        <v>86473.864127347697</v>
      </c>
      <c r="I78" s="15">
        <f t="shared" si="11"/>
        <v>780.29616115727799</v>
      </c>
      <c r="J78" s="15">
        <f t="shared" si="8"/>
        <v>86149.573042770731</v>
      </c>
      <c r="K78" s="15">
        <f t="shared" si="9"/>
        <v>1476938.5882639545</v>
      </c>
      <c r="L78" s="22">
        <f t="shared" si="12"/>
        <v>17.079595125862625</v>
      </c>
    </row>
    <row r="79" spans="1:12" x14ac:dyDescent="0.25">
      <c r="A79" s="18">
        <v>70</v>
      </c>
      <c r="B79" s="10">
        <v>27</v>
      </c>
      <c r="C79" s="10">
        <v>2112</v>
      </c>
      <c r="D79" s="10">
        <v>1743</v>
      </c>
      <c r="E79" s="59">
        <v>0.57320000000000004</v>
      </c>
      <c r="F79" s="20">
        <f t="shared" si="10"/>
        <v>1.4007782101167316E-2</v>
      </c>
      <c r="G79" s="20">
        <f t="shared" si="7"/>
        <v>1.3924533976791206E-2</v>
      </c>
      <c r="H79" s="15">
        <f t="shared" si="13"/>
        <v>85693.567966190414</v>
      </c>
      <c r="I79" s="15">
        <f t="shared" si="11"/>
        <v>1193.242998737685</v>
      </c>
      <c r="J79" s="15">
        <f t="shared" si="8"/>
        <v>85184.291854329174</v>
      </c>
      <c r="K79" s="15">
        <f t="shared" si="9"/>
        <v>1390789.0152211837</v>
      </c>
      <c r="L79" s="22">
        <f t="shared" si="12"/>
        <v>16.229794700226584</v>
      </c>
    </row>
    <row r="80" spans="1:12" x14ac:dyDescent="0.25">
      <c r="A80" s="18">
        <v>71</v>
      </c>
      <c r="B80" s="10">
        <v>36</v>
      </c>
      <c r="C80" s="10">
        <v>2392</v>
      </c>
      <c r="D80" s="10">
        <v>2061</v>
      </c>
      <c r="E80" s="59">
        <v>0.56799999999999995</v>
      </c>
      <c r="F80" s="20">
        <f t="shared" si="10"/>
        <v>1.6168874915787109E-2</v>
      </c>
      <c r="G80" s="20">
        <f t="shared" si="7"/>
        <v>1.6056719469485989E-2</v>
      </c>
      <c r="H80" s="15">
        <f t="shared" si="13"/>
        <v>84500.324967452732</v>
      </c>
      <c r="I80" s="15">
        <f t="shared" si="11"/>
        <v>1356.7980130827914</v>
      </c>
      <c r="J80" s="15">
        <f t="shared" si="8"/>
        <v>83914.188225800972</v>
      </c>
      <c r="K80" s="15">
        <f t="shared" si="9"/>
        <v>1305604.7233668545</v>
      </c>
      <c r="L80" s="22">
        <f t="shared" si="12"/>
        <v>15.450884051271265</v>
      </c>
    </row>
    <row r="81" spans="1:12" x14ac:dyDescent="0.25">
      <c r="A81" s="18">
        <v>72</v>
      </c>
      <c r="B81" s="10">
        <v>40</v>
      </c>
      <c r="C81" s="10">
        <v>2211</v>
      </c>
      <c r="D81" s="10">
        <v>2331</v>
      </c>
      <c r="E81" s="59">
        <v>0.4602</v>
      </c>
      <c r="F81" s="20">
        <f t="shared" si="10"/>
        <v>1.7613386173491855E-2</v>
      </c>
      <c r="G81" s="20">
        <f t="shared" si="7"/>
        <v>1.7447500471082511E-2</v>
      </c>
      <c r="H81" s="15">
        <f t="shared" si="13"/>
        <v>83143.52695436994</v>
      </c>
      <c r="I81" s="15">
        <f t="shared" si="11"/>
        <v>1450.646725703831</v>
      </c>
      <c r="J81" s="15">
        <f t="shared" si="8"/>
        <v>82360.467851835012</v>
      </c>
      <c r="K81" s="15">
        <f t="shared" si="9"/>
        <v>1221690.5351410536</v>
      </c>
      <c r="L81" s="22">
        <f t="shared" si="12"/>
        <v>14.693754040666695</v>
      </c>
    </row>
    <row r="82" spans="1:12" x14ac:dyDescent="0.25">
      <c r="A82" s="18">
        <v>73</v>
      </c>
      <c r="B82" s="10">
        <v>29</v>
      </c>
      <c r="C82" s="10">
        <v>2053</v>
      </c>
      <c r="D82" s="10">
        <v>2166</v>
      </c>
      <c r="E82" s="59">
        <v>0.44969999999999999</v>
      </c>
      <c r="F82" s="20">
        <f t="shared" si="10"/>
        <v>1.374733349134866E-2</v>
      </c>
      <c r="G82" s="20">
        <f t="shared" si="7"/>
        <v>1.3644113621215035E-2</v>
      </c>
      <c r="H82" s="15">
        <f t="shared" si="13"/>
        <v>81692.880228666108</v>
      </c>
      <c r="I82" s="15">
        <f t="shared" si="11"/>
        <v>1114.6269398842317</v>
      </c>
      <c r="J82" s="15">
        <f t="shared" si="8"/>
        <v>81079.501023647827</v>
      </c>
      <c r="K82" s="15">
        <f t="shared" si="9"/>
        <v>1139330.0672892185</v>
      </c>
      <c r="L82" s="22">
        <f t="shared" si="12"/>
        <v>13.946503833628167</v>
      </c>
    </row>
    <row r="83" spans="1:12" x14ac:dyDescent="0.25">
      <c r="A83" s="18">
        <v>74</v>
      </c>
      <c r="B83" s="10">
        <v>54</v>
      </c>
      <c r="C83" s="10">
        <v>2199</v>
      </c>
      <c r="D83" s="10">
        <v>2000</v>
      </c>
      <c r="E83" s="59">
        <v>0.49659999999999999</v>
      </c>
      <c r="F83" s="20">
        <f t="shared" si="10"/>
        <v>2.5720409621338414E-2</v>
      </c>
      <c r="G83" s="20">
        <f t="shared" si="7"/>
        <v>2.539164735177344E-2</v>
      </c>
      <c r="H83" s="15">
        <f t="shared" si="13"/>
        <v>80578.253288781882</v>
      </c>
      <c r="I83" s="15">
        <f t="shared" si="11"/>
        <v>2046.0145917306279</v>
      </c>
      <c r="J83" s="15">
        <f t="shared" si="8"/>
        <v>79548.289543304694</v>
      </c>
      <c r="K83" s="15">
        <f t="shared" si="9"/>
        <v>1058250.5662655707</v>
      </c>
      <c r="L83" s="22">
        <f t="shared" si="12"/>
        <v>13.133203104725286</v>
      </c>
    </row>
    <row r="84" spans="1:12" x14ac:dyDescent="0.25">
      <c r="A84" s="18">
        <v>75</v>
      </c>
      <c r="B84" s="10">
        <v>33</v>
      </c>
      <c r="C84" s="10">
        <v>2014</v>
      </c>
      <c r="D84" s="10">
        <v>2136</v>
      </c>
      <c r="E84" s="59">
        <v>0.51439999999999997</v>
      </c>
      <c r="F84" s="20">
        <f t="shared" si="10"/>
        <v>1.5903614457831325E-2</v>
      </c>
      <c r="G84" s="20">
        <f t="shared" si="7"/>
        <v>1.5781735348141257E-2</v>
      </c>
      <c r="H84" s="15">
        <f t="shared" si="13"/>
        <v>78532.23869705126</v>
      </c>
      <c r="I84" s="15">
        <f t="shared" si="11"/>
        <v>1239.3750074139205</v>
      </c>
      <c r="J84" s="15">
        <f t="shared" si="8"/>
        <v>77930.398193451052</v>
      </c>
      <c r="K84" s="15">
        <f t="shared" si="9"/>
        <v>978702.27672226611</v>
      </c>
      <c r="L84" s="22">
        <f t="shared" si="12"/>
        <v>12.462426806623235</v>
      </c>
    </row>
    <row r="85" spans="1:12" x14ac:dyDescent="0.25">
      <c r="A85" s="18">
        <v>76</v>
      </c>
      <c r="B85" s="10">
        <v>57</v>
      </c>
      <c r="C85" s="10">
        <v>1882</v>
      </c>
      <c r="D85" s="10">
        <v>1956</v>
      </c>
      <c r="E85" s="59">
        <v>0.50329999999999997</v>
      </c>
      <c r="F85" s="20">
        <f t="shared" si="10"/>
        <v>2.9702970297029702E-2</v>
      </c>
      <c r="G85" s="20">
        <f t="shared" si="7"/>
        <v>2.927111984474598E-2</v>
      </c>
      <c r="H85" s="15">
        <f t="shared" si="13"/>
        <v>77292.863689637335</v>
      </c>
      <c r="I85" s="15">
        <f t="shared" si="11"/>
        <v>2262.4486762029892</v>
      </c>
      <c r="J85" s="15">
        <f t="shared" si="8"/>
        <v>76169.105432167315</v>
      </c>
      <c r="K85" s="15">
        <f t="shared" si="9"/>
        <v>900771.878528815</v>
      </c>
      <c r="L85" s="22">
        <f t="shared" si="12"/>
        <v>11.654010933606818</v>
      </c>
    </row>
    <row r="86" spans="1:12" x14ac:dyDescent="0.25">
      <c r="A86" s="18">
        <v>77</v>
      </c>
      <c r="B86" s="10">
        <v>50</v>
      </c>
      <c r="C86" s="10">
        <v>1444</v>
      </c>
      <c r="D86" s="10">
        <v>1809</v>
      </c>
      <c r="E86" s="59">
        <v>0.55610000000000004</v>
      </c>
      <c r="F86" s="20">
        <f t="shared" si="10"/>
        <v>3.0740854595757761E-2</v>
      </c>
      <c r="G86" s="20">
        <f t="shared" si="7"/>
        <v>3.0327016215855571E-2</v>
      </c>
      <c r="H86" s="15">
        <f t="shared" si="13"/>
        <v>75030.415013434351</v>
      </c>
      <c r="I86" s="15">
        <f t="shared" si="11"/>
        <v>2275.4486127947966</v>
      </c>
      <c r="J86" s="15">
        <f t="shared" si="8"/>
        <v>74020.343374214746</v>
      </c>
      <c r="K86" s="15">
        <f t="shared" si="9"/>
        <v>824602.7730966477</v>
      </c>
      <c r="L86" s="22">
        <f t="shared" si="12"/>
        <v>10.990246727930279</v>
      </c>
    </row>
    <row r="87" spans="1:12" x14ac:dyDescent="0.25">
      <c r="A87" s="18">
        <v>78</v>
      </c>
      <c r="B87" s="10">
        <v>38</v>
      </c>
      <c r="C87" s="10">
        <v>1145</v>
      </c>
      <c r="D87" s="10">
        <v>1387</v>
      </c>
      <c r="E87" s="59">
        <v>0.44490000000000002</v>
      </c>
      <c r="F87" s="20">
        <f t="shared" si="10"/>
        <v>3.0015797788309637E-2</v>
      </c>
      <c r="G87" s="20">
        <f t="shared" si="7"/>
        <v>2.9523877746905472E-2</v>
      </c>
      <c r="H87" s="15">
        <f t="shared" si="13"/>
        <v>72754.966400639561</v>
      </c>
      <c r="I87" s="15">
        <f t="shared" si="11"/>
        <v>2148.0087334926975</v>
      </c>
      <c r="J87" s="15">
        <f t="shared" si="8"/>
        <v>71562.606752677762</v>
      </c>
      <c r="K87" s="15">
        <f t="shared" si="9"/>
        <v>750582.42972243298</v>
      </c>
      <c r="L87" s="22">
        <f t="shared" si="12"/>
        <v>10.316579978735787</v>
      </c>
    </row>
    <row r="88" spans="1:12" x14ac:dyDescent="0.25">
      <c r="A88" s="18">
        <v>79</v>
      </c>
      <c r="B88" s="10">
        <v>46</v>
      </c>
      <c r="C88" s="10">
        <v>1430</v>
      </c>
      <c r="D88" s="10">
        <v>1094</v>
      </c>
      <c r="E88" s="59">
        <v>0.56740000000000002</v>
      </c>
      <c r="F88" s="20">
        <f t="shared" si="10"/>
        <v>3.6450079239302692E-2</v>
      </c>
      <c r="G88" s="20">
        <f t="shared" si="7"/>
        <v>3.5884245536857956E-2</v>
      </c>
      <c r="H88" s="15">
        <f t="shared" si="13"/>
        <v>70606.957667146868</v>
      </c>
      <c r="I88" s="15">
        <f t="shared" si="11"/>
        <v>2533.6774055384335</v>
      </c>
      <c r="J88" s="15">
        <f t="shared" si="8"/>
        <v>69510.888821510947</v>
      </c>
      <c r="K88" s="15">
        <f t="shared" si="9"/>
        <v>679019.82296975527</v>
      </c>
      <c r="L88" s="22">
        <f t="shared" si="12"/>
        <v>9.6168967677487185</v>
      </c>
    </row>
    <row r="89" spans="1:12" x14ac:dyDescent="0.25">
      <c r="A89" s="18">
        <v>80</v>
      </c>
      <c r="B89" s="10">
        <v>44</v>
      </c>
      <c r="C89" s="10">
        <v>806</v>
      </c>
      <c r="D89" s="10">
        <v>1366</v>
      </c>
      <c r="E89" s="59">
        <v>0.44690000000000002</v>
      </c>
      <c r="F89" s="20">
        <f t="shared" si="10"/>
        <v>4.0515653775322284E-2</v>
      </c>
      <c r="G89" s="20">
        <f t="shared" si="7"/>
        <v>3.9627629968719387E-2</v>
      </c>
      <c r="H89" s="15">
        <f t="shared" si="13"/>
        <v>68073.280261608437</v>
      </c>
      <c r="I89" s="15">
        <f t="shared" si="11"/>
        <v>2697.5827609639482</v>
      </c>
      <c r="J89" s="15">
        <f t="shared" si="8"/>
        <v>66581.247236519281</v>
      </c>
      <c r="K89" s="15">
        <f t="shared" si="9"/>
        <v>609508.93414824433</v>
      </c>
      <c r="L89" s="22">
        <f t="shared" si="12"/>
        <v>8.9537176966627179</v>
      </c>
    </row>
    <row r="90" spans="1:12" x14ac:dyDescent="0.25">
      <c r="A90" s="18">
        <v>81</v>
      </c>
      <c r="B90" s="10">
        <v>54</v>
      </c>
      <c r="C90" s="10">
        <v>873</v>
      </c>
      <c r="D90" s="10">
        <v>753</v>
      </c>
      <c r="E90" s="59">
        <v>0.45179999999999998</v>
      </c>
      <c r="F90" s="20">
        <f t="shared" si="10"/>
        <v>6.6420664206642069E-2</v>
      </c>
      <c r="G90" s="20">
        <f t="shared" si="7"/>
        <v>6.4087135718039395E-2</v>
      </c>
      <c r="H90" s="15">
        <f t="shared" si="13"/>
        <v>65375.697500644492</v>
      </c>
      <c r="I90" s="15">
        <f t="shared" si="11"/>
        <v>4189.7411983852926</v>
      </c>
      <c r="J90" s="15">
        <f t="shared" si="8"/>
        <v>63078.881375689671</v>
      </c>
      <c r="K90" s="15">
        <f t="shared" si="9"/>
        <v>542927.68691172509</v>
      </c>
      <c r="L90" s="22">
        <f t="shared" si="12"/>
        <v>8.3047326096424854</v>
      </c>
    </row>
    <row r="91" spans="1:12" x14ac:dyDescent="0.25">
      <c r="A91" s="18">
        <v>82</v>
      </c>
      <c r="B91" s="10">
        <v>43</v>
      </c>
      <c r="C91" s="10">
        <v>913</v>
      </c>
      <c r="D91" s="10">
        <v>815</v>
      </c>
      <c r="E91" s="59">
        <v>0.48459999999999998</v>
      </c>
      <c r="F91" s="20">
        <f t="shared" si="10"/>
        <v>4.9768518518518517E-2</v>
      </c>
      <c r="G91" s="20">
        <f t="shared" si="7"/>
        <v>4.8523848117195706E-2</v>
      </c>
      <c r="H91" s="15">
        <f t="shared" si="13"/>
        <v>61185.956302259197</v>
      </c>
      <c r="I91" s="15">
        <f t="shared" si="11"/>
        <v>2968.9780505161989</v>
      </c>
      <c r="J91" s="15">
        <f t="shared" si="8"/>
        <v>59655.745015023153</v>
      </c>
      <c r="K91" s="15">
        <f t="shared" si="9"/>
        <v>479848.80553603539</v>
      </c>
      <c r="L91" s="22">
        <f t="shared" si="12"/>
        <v>7.8424663850243315</v>
      </c>
    </row>
    <row r="92" spans="1:12" x14ac:dyDescent="0.25">
      <c r="A92" s="18">
        <v>83</v>
      </c>
      <c r="B92" s="10">
        <v>53</v>
      </c>
      <c r="C92" s="10">
        <v>832</v>
      </c>
      <c r="D92" s="10">
        <v>863</v>
      </c>
      <c r="E92" s="59">
        <v>0.52139999999999997</v>
      </c>
      <c r="F92" s="20">
        <f t="shared" si="10"/>
        <v>6.2536873156342182E-2</v>
      </c>
      <c r="G92" s="20">
        <f t="shared" si="7"/>
        <v>6.0719528706474686E-2</v>
      </c>
      <c r="H92" s="15">
        <f t="shared" si="13"/>
        <v>58216.978251742999</v>
      </c>
      <c r="I92" s="15">
        <f t="shared" si="11"/>
        <v>3534.9074821609215</v>
      </c>
      <c r="J92" s="15">
        <f t="shared" si="8"/>
        <v>56525.171530780775</v>
      </c>
      <c r="K92" s="15">
        <f t="shared" si="9"/>
        <v>420193.06052101223</v>
      </c>
      <c r="L92" s="22">
        <f t="shared" si="12"/>
        <v>7.2177064687900003</v>
      </c>
    </row>
    <row r="93" spans="1:12" x14ac:dyDescent="0.25">
      <c r="A93" s="18">
        <v>84</v>
      </c>
      <c r="B93" s="10">
        <v>63</v>
      </c>
      <c r="C93" s="10">
        <v>718</v>
      </c>
      <c r="D93" s="10">
        <v>773</v>
      </c>
      <c r="E93" s="59">
        <v>0.51449999999999996</v>
      </c>
      <c r="F93" s="20">
        <f t="shared" si="10"/>
        <v>8.4507042253521125E-2</v>
      </c>
      <c r="G93" s="20">
        <f t="shared" si="7"/>
        <v>8.1176518339128423E-2</v>
      </c>
      <c r="H93" s="15">
        <f t="shared" si="13"/>
        <v>54682.070769582075</v>
      </c>
      <c r="I93" s="15">
        <f t="shared" si="11"/>
        <v>4438.9001206484972</v>
      </c>
      <c r="J93" s="15">
        <f t="shared" si="8"/>
        <v>52526.984761007232</v>
      </c>
      <c r="K93" s="15">
        <f t="shared" si="9"/>
        <v>363667.88899023144</v>
      </c>
      <c r="L93" s="22">
        <f t="shared" si="12"/>
        <v>6.6505873656951655</v>
      </c>
    </row>
    <row r="94" spans="1:12" x14ac:dyDescent="0.25">
      <c r="A94" s="18">
        <v>85</v>
      </c>
      <c r="B94" s="10">
        <v>49</v>
      </c>
      <c r="C94" s="10">
        <v>646</v>
      </c>
      <c r="D94" s="10">
        <v>669</v>
      </c>
      <c r="E94" s="59">
        <v>0.5625</v>
      </c>
      <c r="F94" s="20">
        <f t="shared" si="10"/>
        <v>7.4524714828897332E-2</v>
      </c>
      <c r="G94" s="20">
        <f t="shared" si="7"/>
        <v>7.2171591641351368E-2</v>
      </c>
      <c r="H94" s="15">
        <f t="shared" si="13"/>
        <v>50243.170648933577</v>
      </c>
      <c r="I94" s="15">
        <f t="shared" si="11"/>
        <v>3626.129594841565</v>
      </c>
      <c r="J94" s="15">
        <f t="shared" si="8"/>
        <v>48656.738951190397</v>
      </c>
      <c r="K94" s="15">
        <f t="shared" si="9"/>
        <v>311140.90422922419</v>
      </c>
      <c r="L94" s="22">
        <f t="shared" si="12"/>
        <v>6.192700424964686</v>
      </c>
    </row>
    <row r="95" spans="1:12" x14ac:dyDescent="0.25">
      <c r="A95" s="18">
        <v>86</v>
      </c>
      <c r="B95" s="10">
        <v>58</v>
      </c>
      <c r="C95" s="10">
        <v>600</v>
      </c>
      <c r="D95" s="10">
        <v>582</v>
      </c>
      <c r="E95" s="59">
        <v>0.5071</v>
      </c>
      <c r="F95" s="20">
        <f t="shared" si="10"/>
        <v>9.8138747884940772E-2</v>
      </c>
      <c r="G95" s="20">
        <f t="shared" si="7"/>
        <v>9.3610562628532942E-2</v>
      </c>
      <c r="H95" s="15">
        <f t="shared" si="13"/>
        <v>46617.041054092013</v>
      </c>
      <c r="I95" s="15">
        <f t="shared" si="11"/>
        <v>4363.8474411509715</v>
      </c>
      <c r="J95" s="15">
        <f t="shared" si="8"/>
        <v>44466.100650348693</v>
      </c>
      <c r="K95" s="15">
        <f t="shared" si="9"/>
        <v>262484.16527803382</v>
      </c>
      <c r="L95" s="22">
        <f t="shared" si="12"/>
        <v>5.6306483496766928</v>
      </c>
    </row>
    <row r="96" spans="1:12" x14ac:dyDescent="0.25">
      <c r="A96" s="18">
        <v>87</v>
      </c>
      <c r="B96" s="10">
        <v>70</v>
      </c>
      <c r="C96" s="10">
        <v>530</v>
      </c>
      <c r="D96" s="10">
        <v>527</v>
      </c>
      <c r="E96" s="59">
        <v>0.53180000000000005</v>
      </c>
      <c r="F96" s="20">
        <f t="shared" si="10"/>
        <v>0.13245033112582782</v>
      </c>
      <c r="G96" s="20">
        <f t="shared" si="7"/>
        <v>0.12471627048464744</v>
      </c>
      <c r="H96" s="15">
        <f t="shared" si="13"/>
        <v>42253.193612941039</v>
      </c>
      <c r="I96" s="15">
        <f t="shared" si="11"/>
        <v>5269.6607234717321</v>
      </c>
      <c r="J96" s="15">
        <f t="shared" si="8"/>
        <v>39785.938462211576</v>
      </c>
      <c r="K96" s="15">
        <f t="shared" si="9"/>
        <v>218018.06462768512</v>
      </c>
      <c r="L96" s="22">
        <f t="shared" si="12"/>
        <v>5.1598008572992677</v>
      </c>
    </row>
    <row r="97" spans="1:12" x14ac:dyDescent="0.25">
      <c r="A97" s="18">
        <v>88</v>
      </c>
      <c r="B97" s="10">
        <v>66</v>
      </c>
      <c r="C97" s="10">
        <v>406</v>
      </c>
      <c r="D97" s="10">
        <v>451</v>
      </c>
      <c r="E97" s="59">
        <v>0.52010000000000001</v>
      </c>
      <c r="F97" s="20">
        <f t="shared" si="10"/>
        <v>0.15402567094515754</v>
      </c>
      <c r="G97" s="20">
        <f t="shared" si="7"/>
        <v>0.14342419618343868</v>
      </c>
      <c r="H97" s="15">
        <f t="shared" si="13"/>
        <v>36983.532889469308</v>
      </c>
      <c r="I97" s="15">
        <f t="shared" si="11"/>
        <v>5304.3334766959033</v>
      </c>
      <c r="J97" s="15">
        <f t="shared" si="8"/>
        <v>34437.983254002946</v>
      </c>
      <c r="K97" s="15">
        <f t="shared" si="9"/>
        <v>178232.12616547354</v>
      </c>
      <c r="L97" s="22">
        <f t="shared" si="12"/>
        <v>4.8192293229028795</v>
      </c>
    </row>
    <row r="98" spans="1:12" x14ac:dyDescent="0.25">
      <c r="A98" s="18">
        <v>89</v>
      </c>
      <c r="B98" s="10">
        <v>62</v>
      </c>
      <c r="C98" s="10">
        <v>355</v>
      </c>
      <c r="D98" s="10">
        <v>340</v>
      </c>
      <c r="E98" s="59">
        <v>0.53310000000000002</v>
      </c>
      <c r="F98" s="20">
        <f t="shared" si="10"/>
        <v>0.17841726618705037</v>
      </c>
      <c r="G98" s="20">
        <f t="shared" si="7"/>
        <v>0.16469746934369123</v>
      </c>
      <c r="H98" s="15">
        <f t="shared" si="13"/>
        <v>31679.199412773407</v>
      </c>
      <c r="I98" s="15">
        <f t="shared" si="11"/>
        <v>5217.4839741179294</v>
      </c>
      <c r="J98" s="15">
        <f t="shared" si="8"/>
        <v>29243.156145257744</v>
      </c>
      <c r="K98" s="15">
        <f>K99+J98</f>
        <v>143794.14291147061</v>
      </c>
      <c r="L98" s="22">
        <f t="shared" si="12"/>
        <v>4.5390712384445928</v>
      </c>
    </row>
    <row r="99" spans="1:12" x14ac:dyDescent="0.25">
      <c r="A99" s="18">
        <v>90</v>
      </c>
      <c r="B99" s="10">
        <v>46</v>
      </c>
      <c r="C99" s="10">
        <v>289</v>
      </c>
      <c r="D99" s="10">
        <v>299</v>
      </c>
      <c r="E99" s="59">
        <v>0.48020000000000002</v>
      </c>
      <c r="F99" s="24">
        <f t="shared" si="10"/>
        <v>0.15646258503401361</v>
      </c>
      <c r="G99" s="24">
        <f t="shared" si="7"/>
        <v>0.14469467536176814</v>
      </c>
      <c r="H99" s="25">
        <f t="shared" si="13"/>
        <v>26461.715438655476</v>
      </c>
      <c r="I99" s="25">
        <f t="shared" si="11"/>
        <v>3828.8693249117418</v>
      </c>
      <c r="J99" s="25">
        <f t="shared" si="8"/>
        <v>24471.469163566351</v>
      </c>
      <c r="K99" s="25">
        <f t="shared" ref="K99:K108" si="14">K100+J99</f>
        <v>114550.98676621285</v>
      </c>
      <c r="L99" s="26">
        <f t="shared" si="12"/>
        <v>4.3289327569019163</v>
      </c>
    </row>
    <row r="100" spans="1:12" x14ac:dyDescent="0.25">
      <c r="A100" s="18">
        <v>91</v>
      </c>
      <c r="B100" s="10">
        <v>47</v>
      </c>
      <c r="C100" s="10">
        <v>254</v>
      </c>
      <c r="D100" s="10">
        <v>245</v>
      </c>
      <c r="E100" s="59">
        <v>0.50129999999999997</v>
      </c>
      <c r="F100" s="24">
        <f t="shared" si="10"/>
        <v>0.18837675350701402</v>
      </c>
      <c r="G100" s="24">
        <f t="shared" si="7"/>
        <v>0.17219971209673665</v>
      </c>
      <c r="H100" s="25">
        <f t="shared" si="13"/>
        <v>22632.846113743733</v>
      </c>
      <c r="I100" s="25">
        <f t="shared" si="11"/>
        <v>3897.3695847164158</v>
      </c>
      <c r="J100" s="25">
        <f t="shared" si="8"/>
        <v>20689.227901845657</v>
      </c>
      <c r="K100" s="25">
        <f t="shared" si="14"/>
        <v>90079.517602646505</v>
      </c>
      <c r="L100" s="26">
        <f t="shared" si="12"/>
        <v>3.9800349081128585</v>
      </c>
    </row>
    <row r="101" spans="1:12" x14ac:dyDescent="0.25">
      <c r="A101" s="18">
        <v>92</v>
      </c>
      <c r="B101" s="10">
        <v>40</v>
      </c>
      <c r="C101" s="10">
        <v>213</v>
      </c>
      <c r="D101" s="10">
        <v>204</v>
      </c>
      <c r="E101" s="59">
        <v>0.47299999999999998</v>
      </c>
      <c r="F101" s="24">
        <f t="shared" si="10"/>
        <v>0.19184652278177458</v>
      </c>
      <c r="G101" s="24">
        <f t="shared" si="7"/>
        <v>0.17423120480878124</v>
      </c>
      <c r="H101" s="25">
        <f t="shared" si="13"/>
        <v>18735.476529027317</v>
      </c>
      <c r="I101" s="25">
        <f t="shared" si="11"/>
        <v>3264.3046483190724</v>
      </c>
      <c r="J101" s="25">
        <f t="shared" si="8"/>
        <v>17015.187979363167</v>
      </c>
      <c r="K101" s="25">
        <f t="shared" si="14"/>
        <v>69390.289700800844</v>
      </c>
      <c r="L101" s="26">
        <f t="shared" si="12"/>
        <v>3.7036842694282597</v>
      </c>
    </row>
    <row r="102" spans="1:12" x14ac:dyDescent="0.25">
      <c r="A102" s="18">
        <v>93</v>
      </c>
      <c r="B102" s="10">
        <v>35</v>
      </c>
      <c r="C102" s="10">
        <v>163</v>
      </c>
      <c r="D102" s="10">
        <v>171</v>
      </c>
      <c r="E102" s="59">
        <v>0.58950000000000002</v>
      </c>
      <c r="F102" s="24">
        <f t="shared" si="10"/>
        <v>0.20958083832335328</v>
      </c>
      <c r="G102" s="24">
        <f t="shared" si="7"/>
        <v>0.19297834507284931</v>
      </c>
      <c r="H102" s="25">
        <f t="shared" si="13"/>
        <v>15471.171880708245</v>
      </c>
      <c r="I102" s="25">
        <f t="shared" si="11"/>
        <v>2985.6011458766789</v>
      </c>
      <c r="J102" s="25">
        <f t="shared" si="8"/>
        <v>14245.58261032587</v>
      </c>
      <c r="K102" s="25">
        <f t="shared" si="14"/>
        <v>52375.101721437677</v>
      </c>
      <c r="L102" s="26">
        <f t="shared" si="12"/>
        <v>3.3853351333228177</v>
      </c>
    </row>
    <row r="103" spans="1:12" x14ac:dyDescent="0.25">
      <c r="A103" s="18">
        <v>94</v>
      </c>
      <c r="B103" s="10">
        <v>45</v>
      </c>
      <c r="C103" s="10">
        <v>130</v>
      </c>
      <c r="D103" s="10">
        <v>121</v>
      </c>
      <c r="E103" s="59">
        <v>0.49730000000000002</v>
      </c>
      <c r="F103" s="24">
        <f t="shared" si="10"/>
        <v>0.35856573705179284</v>
      </c>
      <c r="G103" s="24">
        <f t="shared" si="7"/>
        <v>0.30380464686085412</v>
      </c>
      <c r="H103" s="25">
        <f t="shared" si="13"/>
        <v>12485.570734831566</v>
      </c>
      <c r="I103" s="25">
        <f t="shared" si="11"/>
        <v>3793.1744079517189</v>
      </c>
      <c r="J103" s="25">
        <f t="shared" si="8"/>
        <v>10578.741959954237</v>
      </c>
      <c r="K103" s="25">
        <f t="shared" si="14"/>
        <v>38129.519111111804</v>
      </c>
      <c r="L103" s="26">
        <f t="shared" si="12"/>
        <v>3.0538867562329486</v>
      </c>
    </row>
    <row r="104" spans="1:12" x14ac:dyDescent="0.25">
      <c r="A104" s="18">
        <v>95</v>
      </c>
      <c r="B104" s="10">
        <v>24</v>
      </c>
      <c r="C104" s="10">
        <v>89</v>
      </c>
      <c r="D104" s="10">
        <v>91</v>
      </c>
      <c r="E104" s="59">
        <v>0.40200000000000002</v>
      </c>
      <c r="F104" s="24">
        <f t="shared" si="10"/>
        <v>0.26666666666666666</v>
      </c>
      <c r="G104" s="24">
        <f t="shared" si="7"/>
        <v>0.22999080036798528</v>
      </c>
      <c r="H104" s="25">
        <f t="shared" si="13"/>
        <v>8692.396326879847</v>
      </c>
      <c r="I104" s="25">
        <f t="shared" si="11"/>
        <v>1999.1711883348314</v>
      </c>
      <c r="J104" s="25">
        <f t="shared" si="8"/>
        <v>7496.8919562556175</v>
      </c>
      <c r="K104" s="25">
        <f t="shared" si="14"/>
        <v>27550.77715115757</v>
      </c>
      <c r="L104" s="26">
        <f t="shared" si="12"/>
        <v>3.1695261139855293</v>
      </c>
    </row>
    <row r="105" spans="1:12" x14ac:dyDescent="0.25">
      <c r="A105" s="18">
        <v>96</v>
      </c>
      <c r="B105" s="10">
        <v>20</v>
      </c>
      <c r="C105" s="10">
        <v>70</v>
      </c>
      <c r="D105" s="10">
        <v>68</v>
      </c>
      <c r="E105" s="59">
        <v>0.44819999999999999</v>
      </c>
      <c r="F105" s="24">
        <f t="shared" si="10"/>
        <v>0.28985507246376813</v>
      </c>
      <c r="G105" s="24">
        <f t="shared" si="7"/>
        <v>0.24988755060222897</v>
      </c>
      <c r="H105" s="25">
        <f t="shared" si="13"/>
        <v>6693.2251385450154</v>
      </c>
      <c r="I105" s="25">
        <f t="shared" si="11"/>
        <v>1672.5536355002787</v>
      </c>
      <c r="J105" s="25">
        <f t="shared" si="8"/>
        <v>5770.3100424759614</v>
      </c>
      <c r="K105" s="25">
        <f t="shared" si="14"/>
        <v>20053.885194901952</v>
      </c>
      <c r="L105" s="26">
        <f t="shared" si="12"/>
        <v>2.9961468170875394</v>
      </c>
    </row>
    <row r="106" spans="1:12" x14ac:dyDescent="0.25">
      <c r="A106" s="18">
        <v>97</v>
      </c>
      <c r="B106" s="10">
        <v>15</v>
      </c>
      <c r="C106" s="10">
        <v>61</v>
      </c>
      <c r="D106" s="10">
        <v>50</v>
      </c>
      <c r="E106" s="59">
        <v>0.41689999999999999</v>
      </c>
      <c r="F106" s="24">
        <f t="shared" si="10"/>
        <v>0.27027027027027029</v>
      </c>
      <c r="G106" s="24">
        <f t="shared" si="7"/>
        <v>0.23347575354299455</v>
      </c>
      <c r="H106" s="25">
        <f t="shared" si="13"/>
        <v>5020.6715030447367</v>
      </c>
      <c r="I106" s="25">
        <f t="shared" si="11"/>
        <v>1172.205062465209</v>
      </c>
      <c r="J106" s="25">
        <f t="shared" si="8"/>
        <v>4337.1587311212734</v>
      </c>
      <c r="K106" s="25">
        <f t="shared" si="14"/>
        <v>14283.575152425992</v>
      </c>
      <c r="L106" s="26">
        <f t="shared" si="12"/>
        <v>2.8449531389902445</v>
      </c>
    </row>
    <row r="107" spans="1:12" x14ac:dyDescent="0.25">
      <c r="A107" s="18">
        <v>98</v>
      </c>
      <c r="B107" s="10">
        <v>14</v>
      </c>
      <c r="C107" s="10">
        <v>40</v>
      </c>
      <c r="D107" s="10">
        <v>42</v>
      </c>
      <c r="E107" s="59">
        <v>0.34560000000000002</v>
      </c>
      <c r="F107" s="24">
        <f t="shared" si="10"/>
        <v>0.34146341463414637</v>
      </c>
      <c r="G107" s="24">
        <f t="shared" si="7"/>
        <v>0.27909795540812099</v>
      </c>
      <c r="H107" s="25">
        <f t="shared" si="13"/>
        <v>3848.4664405795274</v>
      </c>
      <c r="I107" s="25">
        <f t="shared" si="11"/>
        <v>1074.099115022515</v>
      </c>
      <c r="J107" s="25">
        <f t="shared" si="8"/>
        <v>3145.5759797087935</v>
      </c>
      <c r="K107" s="25">
        <f t="shared" si="14"/>
        <v>9946.4164213047188</v>
      </c>
      <c r="L107" s="26">
        <f t="shared" si="12"/>
        <v>2.5845142668846872</v>
      </c>
    </row>
    <row r="108" spans="1:12" x14ac:dyDescent="0.25">
      <c r="A108" s="18">
        <v>99</v>
      </c>
      <c r="B108" s="10">
        <v>11</v>
      </c>
      <c r="C108" s="10">
        <v>27</v>
      </c>
      <c r="D108" s="10">
        <v>31</v>
      </c>
      <c r="E108" s="59">
        <v>0.40389999999999998</v>
      </c>
      <c r="F108" s="24">
        <f t="shared" si="10"/>
        <v>0.37931034482758619</v>
      </c>
      <c r="G108" s="24">
        <f t="shared" si="7"/>
        <v>0.30936156210714594</v>
      </c>
      <c r="H108" s="25">
        <f t="shared" si="13"/>
        <v>2774.3673255570125</v>
      </c>
      <c r="I108" s="25">
        <f t="shared" si="11"/>
        <v>858.28260969334212</v>
      </c>
      <c r="J108" s="25">
        <f t="shared" si="8"/>
        <v>2262.7450619188112</v>
      </c>
      <c r="K108" s="25">
        <f t="shared" si="14"/>
        <v>6800.8404415959249</v>
      </c>
      <c r="L108" s="26">
        <f t="shared" si="12"/>
        <v>2.4513121888899527</v>
      </c>
    </row>
    <row r="109" spans="1:12" x14ac:dyDescent="0.25">
      <c r="A109" s="18" t="s">
        <v>25</v>
      </c>
      <c r="B109" s="25">
        <v>19</v>
      </c>
      <c r="C109" s="57">
        <v>43</v>
      </c>
      <c r="D109" s="57">
        <v>47</v>
      </c>
      <c r="E109" s="23"/>
      <c r="F109" s="24">
        <f>B109/((C109+D109)/2)</f>
        <v>0.42222222222222222</v>
      </c>
      <c r="G109" s="24">
        <v>1</v>
      </c>
      <c r="H109" s="25">
        <f>H108-I108</f>
        <v>1916.0847158636702</v>
      </c>
      <c r="I109" s="25">
        <f>H109*G109</f>
        <v>1916.0847158636702</v>
      </c>
      <c r="J109" s="25">
        <f>H109/F109</f>
        <v>4538.0953796771137</v>
      </c>
      <c r="K109" s="25">
        <f>J109</f>
        <v>4538.0953796771137</v>
      </c>
      <c r="L109" s="26">
        <f>K109/H109</f>
        <v>2.3684210526315788</v>
      </c>
    </row>
    <row r="110" spans="1:12" x14ac:dyDescent="0.25">
      <c r="A110" s="27"/>
      <c r="B110" s="27"/>
      <c r="C110" s="27"/>
      <c r="D110" s="27"/>
      <c r="E110" s="28"/>
      <c r="F110" s="28"/>
      <c r="G110" s="28"/>
      <c r="H110" s="27"/>
      <c r="I110" s="27"/>
      <c r="J110" s="27"/>
      <c r="K110" s="27"/>
      <c r="L110" s="28"/>
    </row>
    <row r="111" spans="1:12" x14ac:dyDescent="0.25">
      <c r="A111" s="15"/>
      <c r="B111" s="15"/>
      <c r="C111" s="15"/>
      <c r="D111" s="15"/>
      <c r="E111" s="16"/>
      <c r="F111" s="16"/>
      <c r="G111" s="16"/>
      <c r="H111" s="15"/>
      <c r="I111" s="15"/>
      <c r="J111" s="15"/>
      <c r="K111" s="15"/>
      <c r="L111" s="16"/>
    </row>
    <row r="112" spans="1:12" s="32" customFormat="1" x14ac:dyDescent="0.25">
      <c r="A112" s="29"/>
      <c r="B112" s="15"/>
      <c r="C112" s="15"/>
      <c r="D112" s="15"/>
      <c r="E112" s="31"/>
      <c r="F112" s="31"/>
      <c r="G112" s="31"/>
      <c r="H112" s="30"/>
      <c r="I112" s="30"/>
      <c r="J112" s="30"/>
      <c r="K112" s="30"/>
      <c r="L112" s="31"/>
    </row>
    <row r="113" spans="1:12" s="32" customFormat="1" x14ac:dyDescent="0.25">
      <c r="A113" s="33" t="s">
        <v>12</v>
      </c>
      <c r="B113" s="11"/>
      <c r="C113" s="11"/>
      <c r="D113" s="11"/>
      <c r="H113" s="34"/>
      <c r="I113" s="34"/>
      <c r="J113" s="34"/>
      <c r="K113" s="34"/>
      <c r="L113" s="31"/>
    </row>
    <row r="114" spans="1:12" s="32" customFormat="1" x14ac:dyDescent="0.25">
      <c r="A114" s="35" t="s">
        <v>13</v>
      </c>
      <c r="B114" s="54"/>
      <c r="C114" s="54"/>
      <c r="D114" s="54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x14ac:dyDescent="0.25">
      <c r="A115" s="33" t="s">
        <v>14</v>
      </c>
      <c r="B115" s="54"/>
      <c r="C115" s="54"/>
      <c r="D115" s="54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x14ac:dyDescent="0.25">
      <c r="A116" s="33" t="s">
        <v>15</v>
      </c>
      <c r="B116" s="54"/>
      <c r="C116" s="54"/>
      <c r="D116" s="54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x14ac:dyDescent="0.25">
      <c r="A117" s="33" t="s">
        <v>16</v>
      </c>
      <c r="B117" s="54"/>
      <c r="C117" s="54"/>
      <c r="D117" s="54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x14ac:dyDescent="0.25">
      <c r="A118" s="33" t="s">
        <v>17</v>
      </c>
      <c r="B118" s="54"/>
      <c r="C118" s="54"/>
      <c r="D118" s="54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x14ac:dyDescent="0.25">
      <c r="A119" s="33" t="s">
        <v>18</v>
      </c>
      <c r="B119" s="54"/>
      <c r="C119" s="54"/>
      <c r="D119" s="54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x14ac:dyDescent="0.25">
      <c r="A120" s="33" t="s">
        <v>19</v>
      </c>
      <c r="B120" s="54"/>
      <c r="C120" s="54"/>
      <c r="D120" s="54"/>
      <c r="E120" s="37"/>
      <c r="F120" s="37"/>
      <c r="G120" s="37"/>
      <c r="H120" s="36"/>
      <c r="I120" s="36"/>
      <c r="J120" s="36"/>
      <c r="K120" s="36"/>
      <c r="L120" s="31"/>
    </row>
    <row r="121" spans="1:12" s="32" customFormat="1" x14ac:dyDescent="0.25">
      <c r="A121" s="33" t="s">
        <v>20</v>
      </c>
      <c r="B121" s="54"/>
      <c r="C121" s="54"/>
      <c r="D121" s="54"/>
      <c r="E121" s="37"/>
      <c r="F121" s="37"/>
      <c r="G121" s="37"/>
      <c r="H121" s="36"/>
      <c r="I121" s="36"/>
      <c r="J121" s="36"/>
      <c r="K121" s="36"/>
      <c r="L121" s="31"/>
    </row>
    <row r="122" spans="1:12" s="32" customFormat="1" x14ac:dyDescent="0.25">
      <c r="A122" s="33" t="s">
        <v>21</v>
      </c>
      <c r="B122" s="54"/>
      <c r="C122" s="54"/>
      <c r="D122" s="54"/>
      <c r="E122" s="37"/>
      <c r="F122" s="37"/>
      <c r="G122" s="37"/>
      <c r="H122" s="36"/>
      <c r="I122" s="36"/>
      <c r="J122" s="36"/>
      <c r="K122" s="36"/>
      <c r="L122" s="31"/>
    </row>
    <row r="123" spans="1:12" s="32" customFormat="1" x14ac:dyDescent="0.25">
      <c r="A123" s="33" t="s">
        <v>22</v>
      </c>
      <c r="B123" s="54"/>
      <c r="C123" s="54"/>
      <c r="D123" s="54"/>
      <c r="E123" s="37"/>
      <c r="F123" s="37"/>
      <c r="G123" s="37"/>
      <c r="H123" s="36"/>
      <c r="I123" s="36"/>
      <c r="J123" s="36"/>
      <c r="K123" s="36"/>
      <c r="L123" s="31"/>
    </row>
    <row r="124" spans="1:12" s="32" customFormat="1" x14ac:dyDescent="0.25">
      <c r="A124" s="33" t="s">
        <v>23</v>
      </c>
      <c r="B124" s="54"/>
      <c r="C124" s="54"/>
      <c r="D124" s="54"/>
      <c r="E124" s="37"/>
      <c r="F124" s="37"/>
      <c r="G124" s="37"/>
      <c r="H124" s="36"/>
      <c r="I124" s="36"/>
      <c r="J124" s="36"/>
      <c r="K124" s="36"/>
      <c r="L124" s="31"/>
    </row>
    <row r="125" spans="1:12" s="32" customFormat="1" x14ac:dyDescent="0.25">
      <c r="A125" s="30"/>
      <c r="B125" s="15"/>
      <c r="C125" s="15"/>
      <c r="D125" s="15"/>
      <c r="E125" s="31"/>
      <c r="F125" s="31"/>
      <c r="G125" s="31"/>
      <c r="H125" s="30"/>
      <c r="I125" s="30"/>
      <c r="J125" s="30"/>
      <c r="K125" s="30"/>
      <c r="L125" s="31"/>
    </row>
    <row r="126" spans="1:12" s="32" customFormat="1" x14ac:dyDescent="0.25">
      <c r="A126" s="7" t="s">
        <v>313</v>
      </c>
      <c r="B126" s="11"/>
      <c r="C126" s="11"/>
      <c r="D126" s="11"/>
      <c r="H126" s="34"/>
      <c r="I126" s="34"/>
      <c r="J126" s="34"/>
      <c r="K126" s="34"/>
      <c r="L126" s="31"/>
    </row>
    <row r="127" spans="1:12" s="32" customFormat="1" x14ac:dyDescent="0.25">
      <c r="A127" s="34"/>
      <c r="B127" s="11"/>
      <c r="C127" s="11"/>
      <c r="D127" s="11"/>
      <c r="H127" s="34"/>
      <c r="I127" s="34"/>
      <c r="J127" s="34"/>
      <c r="K127" s="34"/>
      <c r="L127" s="31"/>
    </row>
    <row r="128" spans="1:12" s="32" customFormat="1" x14ac:dyDescent="0.25">
      <c r="A128" s="34"/>
      <c r="B128" s="11"/>
      <c r="C128" s="11"/>
      <c r="D128" s="11"/>
      <c r="H128" s="34"/>
      <c r="I128" s="34"/>
      <c r="J128" s="34"/>
      <c r="K128" s="34"/>
      <c r="L128" s="31"/>
    </row>
    <row r="129" spans="1:12" s="32" customFormat="1" x14ac:dyDescent="0.25">
      <c r="A129" s="34"/>
      <c r="B129" s="11"/>
      <c r="C129" s="11"/>
      <c r="D129" s="11"/>
      <c r="H129" s="34"/>
      <c r="I129" s="34"/>
      <c r="J129" s="34"/>
      <c r="K129" s="34"/>
      <c r="L129" s="31"/>
    </row>
    <row r="130" spans="1:12" s="32" customFormat="1" x14ac:dyDescent="0.25">
      <c r="A130" s="34"/>
      <c r="B130" s="11"/>
      <c r="C130" s="11"/>
      <c r="D130" s="11"/>
      <c r="H130" s="34"/>
      <c r="I130" s="34"/>
      <c r="J130" s="34"/>
      <c r="K130" s="34"/>
      <c r="L130" s="31"/>
    </row>
    <row r="131" spans="1:12" s="32" customFormat="1" x14ac:dyDescent="0.25">
      <c r="A131" s="34"/>
      <c r="B131" s="11"/>
      <c r="C131" s="11"/>
      <c r="D131" s="11"/>
      <c r="H131" s="34"/>
      <c r="I131" s="34"/>
      <c r="J131" s="34"/>
      <c r="K131" s="34"/>
      <c r="L131" s="31"/>
    </row>
    <row r="132" spans="1:12" s="32" customFormat="1" x14ac:dyDescent="0.25">
      <c r="A132" s="34"/>
      <c r="B132" s="11"/>
      <c r="C132" s="11"/>
      <c r="D132" s="11"/>
      <c r="H132" s="34"/>
      <c r="I132" s="34"/>
      <c r="J132" s="34"/>
      <c r="K132" s="34"/>
      <c r="L132" s="31"/>
    </row>
    <row r="133" spans="1:12" s="32" customFormat="1" x14ac:dyDescent="0.25">
      <c r="A133" s="34"/>
      <c r="B133" s="11"/>
      <c r="C133" s="11"/>
      <c r="D133" s="11"/>
      <c r="H133" s="34"/>
      <c r="I133" s="34"/>
      <c r="J133" s="34"/>
      <c r="K133" s="34"/>
      <c r="L133" s="31"/>
    </row>
    <row r="134" spans="1:12" s="32" customFormat="1" x14ac:dyDescent="0.25">
      <c r="A134" s="34"/>
      <c r="B134" s="11"/>
      <c r="C134" s="11"/>
      <c r="D134" s="11"/>
      <c r="H134" s="34"/>
      <c r="I134" s="34"/>
      <c r="J134" s="34"/>
      <c r="K134" s="34"/>
      <c r="L134" s="31"/>
    </row>
    <row r="135" spans="1:12" s="32" customFormat="1" x14ac:dyDescent="0.25">
      <c r="A135" s="34"/>
      <c r="B135" s="11"/>
      <c r="C135" s="11"/>
      <c r="D135" s="11"/>
      <c r="H135" s="34"/>
      <c r="I135" s="34"/>
      <c r="J135" s="34"/>
      <c r="K135" s="34"/>
      <c r="L135" s="31"/>
    </row>
    <row r="136" spans="1:12" s="32" customFormat="1" x14ac:dyDescent="0.25">
      <c r="A136" s="34"/>
      <c r="B136" s="11"/>
      <c r="C136" s="11"/>
      <c r="D136" s="11"/>
      <c r="H136" s="34"/>
      <c r="I136" s="34"/>
      <c r="J136" s="34"/>
      <c r="K136" s="34"/>
      <c r="L136" s="31"/>
    </row>
    <row r="137" spans="1:12" s="32" customFormat="1" x14ac:dyDescent="0.25">
      <c r="A137" s="34"/>
      <c r="B137" s="11"/>
      <c r="C137" s="11"/>
      <c r="D137" s="11"/>
      <c r="H137" s="34"/>
      <c r="I137" s="34"/>
      <c r="J137" s="34"/>
      <c r="K137" s="34"/>
      <c r="L137" s="31"/>
    </row>
    <row r="138" spans="1:12" s="32" customFormat="1" x14ac:dyDescent="0.25">
      <c r="A138" s="34"/>
      <c r="B138" s="11"/>
      <c r="C138" s="11"/>
      <c r="D138" s="11"/>
      <c r="H138" s="34"/>
      <c r="I138" s="34"/>
      <c r="J138" s="34"/>
      <c r="K138" s="34"/>
      <c r="L138" s="31"/>
    </row>
    <row r="139" spans="1:12" s="32" customFormat="1" x14ac:dyDescent="0.25">
      <c r="A139" s="34"/>
      <c r="B139" s="11"/>
      <c r="C139" s="11"/>
      <c r="D139" s="11"/>
      <c r="H139" s="34"/>
      <c r="I139" s="34"/>
      <c r="J139" s="34"/>
      <c r="K139" s="34"/>
      <c r="L139" s="31"/>
    </row>
    <row r="140" spans="1:12" s="32" customFormat="1" x14ac:dyDescent="0.25">
      <c r="A140" s="34"/>
      <c r="B140" s="11"/>
      <c r="C140" s="11"/>
      <c r="D140" s="11"/>
      <c r="H140" s="34"/>
      <c r="I140" s="34"/>
      <c r="J140" s="34"/>
      <c r="K140" s="34"/>
      <c r="L140" s="31"/>
    </row>
    <row r="141" spans="1:12" s="32" customFormat="1" x14ac:dyDescent="0.25">
      <c r="A141" s="34"/>
      <c r="B141" s="11"/>
      <c r="C141" s="11"/>
      <c r="D141" s="11"/>
      <c r="H141" s="34"/>
      <c r="I141" s="34"/>
      <c r="J141" s="34"/>
      <c r="K141" s="34"/>
      <c r="L141" s="31"/>
    </row>
    <row r="142" spans="1:12" s="32" customFormat="1" x14ac:dyDescent="0.25">
      <c r="A142" s="34"/>
      <c r="B142" s="11"/>
      <c r="C142" s="11"/>
      <c r="D142" s="11"/>
      <c r="H142" s="34"/>
      <c r="I142" s="34"/>
      <c r="J142" s="34"/>
      <c r="K142" s="34"/>
      <c r="L142" s="31"/>
    </row>
    <row r="143" spans="1:12" s="32" customFormat="1" x14ac:dyDescent="0.25">
      <c r="A143" s="34"/>
      <c r="B143" s="11"/>
      <c r="C143" s="11"/>
      <c r="D143" s="11"/>
      <c r="H143" s="34"/>
      <c r="I143" s="34"/>
      <c r="J143" s="34"/>
      <c r="K143" s="34"/>
      <c r="L143" s="31"/>
    </row>
    <row r="144" spans="1:12" s="32" customFormat="1" x14ac:dyDescent="0.25">
      <c r="A144" s="34"/>
      <c r="B144" s="11"/>
      <c r="C144" s="11"/>
      <c r="D144" s="11"/>
      <c r="H144" s="34"/>
      <c r="I144" s="34"/>
      <c r="J144" s="34"/>
      <c r="K144" s="34"/>
      <c r="L144" s="31"/>
    </row>
    <row r="145" spans="1:12" s="32" customFormat="1" x14ac:dyDescent="0.25">
      <c r="A145" s="34"/>
      <c r="B145" s="11"/>
      <c r="C145" s="11"/>
      <c r="D145" s="11"/>
      <c r="H145" s="34"/>
      <c r="I145" s="34"/>
      <c r="J145" s="34"/>
      <c r="K145" s="34"/>
      <c r="L145" s="31"/>
    </row>
    <row r="146" spans="1:12" s="32" customFormat="1" x14ac:dyDescent="0.25">
      <c r="A146" s="34"/>
      <c r="B146" s="11"/>
      <c r="C146" s="11"/>
      <c r="D146" s="11"/>
      <c r="H146" s="34"/>
      <c r="I146" s="34"/>
      <c r="J146" s="34"/>
      <c r="K146" s="34"/>
      <c r="L146" s="31"/>
    </row>
    <row r="147" spans="1:12" s="32" customFormat="1" x14ac:dyDescent="0.25">
      <c r="A147" s="34"/>
      <c r="B147" s="11"/>
      <c r="C147" s="11"/>
      <c r="D147" s="11"/>
      <c r="H147" s="34"/>
      <c r="I147" s="34"/>
      <c r="J147" s="34"/>
      <c r="K147" s="34"/>
      <c r="L147" s="31"/>
    </row>
    <row r="148" spans="1:12" s="32" customFormat="1" x14ac:dyDescent="0.25">
      <c r="A148" s="34"/>
      <c r="B148" s="11"/>
      <c r="C148" s="11"/>
      <c r="D148" s="11"/>
      <c r="H148" s="34"/>
      <c r="I148" s="34"/>
      <c r="J148" s="34"/>
      <c r="K148" s="34"/>
      <c r="L148" s="31"/>
    </row>
    <row r="149" spans="1:12" s="32" customFormat="1" x14ac:dyDescent="0.25">
      <c r="A149" s="34"/>
      <c r="B149" s="11"/>
      <c r="C149" s="11"/>
      <c r="D149" s="11"/>
      <c r="H149" s="34"/>
      <c r="I149" s="34"/>
      <c r="J149" s="34"/>
      <c r="K149" s="34"/>
      <c r="L149" s="31"/>
    </row>
    <row r="150" spans="1:12" s="32" customFormat="1" x14ac:dyDescent="0.25">
      <c r="A150" s="34"/>
      <c r="B150" s="11"/>
      <c r="C150" s="11"/>
      <c r="D150" s="11"/>
      <c r="H150" s="34"/>
      <c r="I150" s="34"/>
      <c r="J150" s="34"/>
      <c r="K150" s="34"/>
      <c r="L150" s="31"/>
    </row>
    <row r="151" spans="1:12" s="32" customFormat="1" x14ac:dyDescent="0.25">
      <c r="A151" s="34"/>
      <c r="B151" s="11"/>
      <c r="C151" s="11"/>
      <c r="D151" s="11"/>
      <c r="H151" s="34"/>
      <c r="I151" s="34"/>
      <c r="J151" s="34"/>
      <c r="K151" s="34"/>
      <c r="L151" s="31"/>
    </row>
    <row r="152" spans="1:12" s="32" customFormat="1" x14ac:dyDescent="0.25">
      <c r="A152" s="34"/>
      <c r="B152" s="11"/>
      <c r="C152" s="11"/>
      <c r="D152" s="11"/>
      <c r="H152" s="34"/>
      <c r="I152" s="34"/>
      <c r="J152" s="34"/>
      <c r="K152" s="34"/>
      <c r="L152" s="31"/>
    </row>
    <row r="153" spans="1:12" s="32" customFormat="1" x14ac:dyDescent="0.25">
      <c r="A153" s="34"/>
      <c r="B153" s="11"/>
      <c r="C153" s="11"/>
      <c r="D153" s="11"/>
      <c r="H153" s="34"/>
      <c r="I153" s="34"/>
      <c r="J153" s="34"/>
      <c r="K153" s="34"/>
      <c r="L153" s="31"/>
    </row>
    <row r="154" spans="1:12" s="32" customFormat="1" x14ac:dyDescent="0.25">
      <c r="A154" s="34"/>
      <c r="B154" s="11"/>
      <c r="C154" s="11"/>
      <c r="D154" s="11"/>
      <c r="H154" s="34"/>
      <c r="I154" s="34"/>
      <c r="J154" s="34"/>
      <c r="K154" s="34"/>
      <c r="L154" s="31"/>
    </row>
    <row r="155" spans="1:12" s="32" customFormat="1" x14ac:dyDescent="0.25">
      <c r="A155" s="34"/>
      <c r="B155" s="11"/>
      <c r="C155" s="11"/>
      <c r="D155" s="11"/>
      <c r="H155" s="34"/>
      <c r="I155" s="34"/>
      <c r="J155" s="34"/>
      <c r="K155" s="34"/>
      <c r="L155" s="31"/>
    </row>
    <row r="156" spans="1:12" s="32" customFormat="1" x14ac:dyDescent="0.25">
      <c r="A156" s="34"/>
      <c r="B156" s="11"/>
      <c r="C156" s="11"/>
      <c r="D156" s="11"/>
      <c r="H156" s="34"/>
      <c r="I156" s="34"/>
      <c r="J156" s="34"/>
      <c r="K156" s="34"/>
      <c r="L156" s="31"/>
    </row>
    <row r="157" spans="1:12" s="32" customFormat="1" x14ac:dyDescent="0.25">
      <c r="A157" s="34"/>
      <c r="B157" s="11"/>
      <c r="C157" s="11"/>
      <c r="D157" s="11"/>
      <c r="H157" s="34"/>
      <c r="I157" s="34"/>
      <c r="J157" s="34"/>
      <c r="K157" s="34"/>
      <c r="L157" s="31"/>
    </row>
    <row r="158" spans="1:12" s="32" customFormat="1" x14ac:dyDescent="0.25">
      <c r="A158" s="34"/>
      <c r="B158" s="11"/>
      <c r="C158" s="11"/>
      <c r="D158" s="11"/>
      <c r="H158" s="34"/>
      <c r="I158" s="34"/>
      <c r="J158" s="34"/>
      <c r="K158" s="34"/>
      <c r="L158" s="31"/>
    </row>
    <row r="159" spans="1:12" s="32" customFormat="1" x14ac:dyDescent="0.25">
      <c r="A159" s="34"/>
      <c r="B159" s="11"/>
      <c r="C159" s="11"/>
      <c r="D159" s="11"/>
      <c r="H159" s="34"/>
      <c r="I159" s="34"/>
      <c r="J159" s="34"/>
      <c r="K159" s="34"/>
      <c r="L159" s="31"/>
    </row>
    <row r="160" spans="1:12" s="32" customFormat="1" x14ac:dyDescent="0.25">
      <c r="A160" s="34"/>
      <c r="B160" s="11"/>
      <c r="C160" s="11"/>
      <c r="D160" s="11"/>
      <c r="H160" s="34"/>
      <c r="I160" s="34"/>
      <c r="J160" s="34"/>
      <c r="K160" s="34"/>
      <c r="L160" s="31"/>
    </row>
    <row r="161" spans="1:12" s="32" customFormat="1" x14ac:dyDescent="0.25">
      <c r="A161" s="34"/>
      <c r="B161" s="11"/>
      <c r="C161" s="11"/>
      <c r="D161" s="11"/>
      <c r="H161" s="34"/>
      <c r="I161" s="34"/>
      <c r="J161" s="34"/>
      <c r="K161" s="34"/>
      <c r="L161" s="31"/>
    </row>
    <row r="162" spans="1:12" s="32" customFormat="1" x14ac:dyDescent="0.25">
      <c r="A162" s="34"/>
      <c r="B162" s="11"/>
      <c r="C162" s="11"/>
      <c r="D162" s="11"/>
      <c r="H162" s="34"/>
      <c r="I162" s="34"/>
      <c r="J162" s="34"/>
      <c r="K162" s="34"/>
      <c r="L162" s="31"/>
    </row>
    <row r="163" spans="1:12" s="32" customFormat="1" x14ac:dyDescent="0.25">
      <c r="A163" s="34"/>
      <c r="B163" s="11"/>
      <c r="C163" s="11"/>
      <c r="D163" s="11"/>
      <c r="H163" s="34"/>
      <c r="I163" s="34"/>
      <c r="J163" s="34"/>
      <c r="K163" s="34"/>
      <c r="L163" s="31"/>
    </row>
    <row r="164" spans="1:12" s="32" customFormat="1" x14ac:dyDescent="0.25">
      <c r="A164" s="34"/>
      <c r="B164" s="11"/>
      <c r="C164" s="11"/>
      <c r="D164" s="11"/>
      <c r="H164" s="34"/>
      <c r="I164" s="34"/>
      <c r="J164" s="34"/>
      <c r="K164" s="34"/>
      <c r="L164" s="31"/>
    </row>
    <row r="165" spans="1:12" s="32" customFormat="1" x14ac:dyDescent="0.25">
      <c r="A165" s="34"/>
      <c r="B165" s="11"/>
      <c r="C165" s="11"/>
      <c r="D165" s="11"/>
      <c r="H165" s="34"/>
      <c r="I165" s="34"/>
      <c r="J165" s="34"/>
      <c r="K165" s="34"/>
      <c r="L165" s="31"/>
    </row>
    <row r="166" spans="1:12" s="32" customFormat="1" x14ac:dyDescent="0.25">
      <c r="A166" s="34"/>
      <c r="B166" s="11"/>
      <c r="C166" s="11"/>
      <c r="D166" s="11"/>
      <c r="H166" s="34"/>
      <c r="I166" s="34"/>
      <c r="J166" s="34"/>
      <c r="K166" s="34"/>
      <c r="L166" s="31"/>
    </row>
    <row r="167" spans="1:12" s="32" customFormat="1" x14ac:dyDescent="0.25">
      <c r="A167" s="34"/>
      <c r="B167" s="11"/>
      <c r="C167" s="11"/>
      <c r="D167" s="11"/>
      <c r="H167" s="34"/>
      <c r="I167" s="34"/>
      <c r="J167" s="34"/>
      <c r="K167" s="34"/>
      <c r="L167" s="31"/>
    </row>
    <row r="168" spans="1:12" s="32" customFormat="1" x14ac:dyDescent="0.25">
      <c r="A168" s="34"/>
      <c r="B168" s="11"/>
      <c r="C168" s="11"/>
      <c r="D168" s="11"/>
      <c r="H168" s="34"/>
      <c r="I168" s="34"/>
      <c r="J168" s="34"/>
      <c r="K168" s="34"/>
      <c r="L168" s="31"/>
    </row>
    <row r="169" spans="1:12" s="32" customFormat="1" x14ac:dyDescent="0.25">
      <c r="A169" s="34"/>
      <c r="B169" s="11"/>
      <c r="C169" s="11"/>
      <c r="D169" s="11"/>
      <c r="H169" s="34"/>
      <c r="I169" s="34"/>
      <c r="J169" s="34"/>
      <c r="K169" s="34"/>
      <c r="L169" s="31"/>
    </row>
    <row r="170" spans="1:12" s="32" customFormat="1" x14ac:dyDescent="0.25">
      <c r="A170" s="34"/>
      <c r="B170" s="11"/>
      <c r="C170" s="11"/>
      <c r="D170" s="11"/>
      <c r="H170" s="34"/>
      <c r="I170" s="34"/>
      <c r="J170" s="34"/>
      <c r="K170" s="34"/>
      <c r="L170" s="31"/>
    </row>
    <row r="171" spans="1:12" s="32" customFormat="1" x14ac:dyDescent="0.25">
      <c r="A171" s="34"/>
      <c r="B171" s="11"/>
      <c r="C171" s="11"/>
      <c r="D171" s="11"/>
      <c r="H171" s="34"/>
      <c r="I171" s="34"/>
      <c r="J171" s="34"/>
      <c r="K171" s="34"/>
      <c r="L171" s="31"/>
    </row>
    <row r="172" spans="1:12" s="32" customFormat="1" x14ac:dyDescent="0.25">
      <c r="A172" s="34"/>
      <c r="B172" s="11"/>
      <c r="C172" s="11"/>
      <c r="D172" s="11"/>
      <c r="H172" s="34"/>
      <c r="I172" s="34"/>
      <c r="J172" s="34"/>
      <c r="K172" s="34"/>
      <c r="L172" s="31"/>
    </row>
    <row r="173" spans="1:12" s="32" customFormat="1" x14ac:dyDescent="0.25">
      <c r="A173" s="34"/>
      <c r="B173" s="11"/>
      <c r="C173" s="11"/>
      <c r="D173" s="11"/>
      <c r="H173" s="34"/>
      <c r="I173" s="34"/>
      <c r="J173" s="34"/>
      <c r="K173" s="34"/>
      <c r="L173" s="31"/>
    </row>
    <row r="174" spans="1:12" s="32" customFormat="1" x14ac:dyDescent="0.25">
      <c r="A174" s="34"/>
      <c r="B174" s="11"/>
      <c r="C174" s="11"/>
      <c r="D174" s="11"/>
      <c r="H174" s="34"/>
      <c r="I174" s="34"/>
      <c r="J174" s="34"/>
      <c r="K174" s="34"/>
      <c r="L174" s="31"/>
    </row>
    <row r="175" spans="1:12" s="32" customFormat="1" x14ac:dyDescent="0.25">
      <c r="A175" s="34"/>
      <c r="B175" s="11"/>
      <c r="C175" s="11"/>
      <c r="D175" s="11"/>
      <c r="H175" s="34"/>
      <c r="I175" s="34"/>
      <c r="J175" s="34"/>
      <c r="K175" s="34"/>
      <c r="L175" s="31"/>
    </row>
    <row r="176" spans="1:12" s="32" customFormat="1" x14ac:dyDescent="0.25">
      <c r="A176" s="34"/>
      <c r="B176" s="11"/>
      <c r="C176" s="11"/>
      <c r="D176" s="11"/>
      <c r="H176" s="34"/>
      <c r="I176" s="34"/>
      <c r="J176" s="34"/>
      <c r="K176" s="34"/>
      <c r="L176" s="31"/>
    </row>
    <row r="177" spans="1:12" s="32" customFormat="1" x14ac:dyDescent="0.25">
      <c r="A177" s="34"/>
      <c r="B177" s="11"/>
      <c r="C177" s="11"/>
      <c r="D177" s="11"/>
      <c r="H177" s="34"/>
      <c r="I177" s="34"/>
      <c r="J177" s="34"/>
      <c r="K177" s="34"/>
      <c r="L177" s="31"/>
    </row>
    <row r="178" spans="1:12" s="32" customFormat="1" x14ac:dyDescent="0.25">
      <c r="A178" s="34"/>
      <c r="B178" s="11"/>
      <c r="C178" s="11"/>
      <c r="D178" s="11"/>
      <c r="H178" s="34"/>
      <c r="I178" s="34"/>
      <c r="J178" s="34"/>
      <c r="K178" s="34"/>
      <c r="L178" s="31"/>
    </row>
    <row r="179" spans="1:12" s="32" customFormat="1" x14ac:dyDescent="0.25">
      <c r="A179" s="34"/>
      <c r="B179" s="11"/>
      <c r="C179" s="11"/>
      <c r="D179" s="11"/>
      <c r="H179" s="34"/>
      <c r="I179" s="34"/>
      <c r="J179" s="34"/>
      <c r="K179" s="34"/>
      <c r="L179" s="31"/>
    </row>
    <row r="180" spans="1:12" s="32" customFormat="1" x14ac:dyDescent="0.25">
      <c r="A180" s="34"/>
      <c r="B180" s="11"/>
      <c r="C180" s="11"/>
      <c r="D180" s="11"/>
      <c r="H180" s="34"/>
      <c r="I180" s="34"/>
      <c r="J180" s="34"/>
      <c r="K180" s="34"/>
      <c r="L180" s="31"/>
    </row>
    <row r="181" spans="1:12" s="32" customFormat="1" x14ac:dyDescent="0.25">
      <c r="A181" s="34"/>
      <c r="B181" s="11"/>
      <c r="C181" s="11"/>
      <c r="D181" s="11"/>
      <c r="H181" s="34"/>
      <c r="I181" s="34"/>
      <c r="J181" s="34"/>
      <c r="K181" s="34"/>
      <c r="L181" s="31"/>
    </row>
    <row r="182" spans="1:12" s="32" customFormat="1" x14ac:dyDescent="0.25">
      <c r="A182" s="34"/>
      <c r="B182" s="11"/>
      <c r="C182" s="11"/>
      <c r="D182" s="11"/>
      <c r="H182" s="34"/>
      <c r="I182" s="34"/>
      <c r="J182" s="34"/>
      <c r="K182" s="34"/>
      <c r="L182" s="31"/>
    </row>
    <row r="183" spans="1:12" s="32" customFormat="1" x14ac:dyDescent="0.25">
      <c r="A183" s="34"/>
      <c r="B183" s="11"/>
      <c r="C183" s="11"/>
      <c r="D183" s="11"/>
      <c r="H183" s="34"/>
      <c r="I183" s="34"/>
      <c r="J183" s="34"/>
      <c r="K183" s="34"/>
      <c r="L183" s="31"/>
    </row>
    <row r="184" spans="1:12" s="32" customFormat="1" x14ac:dyDescent="0.25">
      <c r="A184" s="34"/>
      <c r="B184" s="11"/>
      <c r="C184" s="11"/>
      <c r="D184" s="11"/>
      <c r="H184" s="34"/>
      <c r="I184" s="34"/>
      <c r="J184" s="34"/>
      <c r="K184" s="34"/>
      <c r="L184" s="31"/>
    </row>
    <row r="185" spans="1:12" s="32" customFormat="1" x14ac:dyDescent="0.25">
      <c r="A185" s="34"/>
      <c r="B185" s="11"/>
      <c r="C185" s="11"/>
      <c r="D185" s="11"/>
      <c r="H185" s="34"/>
      <c r="I185" s="34"/>
      <c r="J185" s="34"/>
      <c r="K185" s="34"/>
      <c r="L185" s="31"/>
    </row>
    <row r="186" spans="1:12" s="32" customFormat="1" x14ac:dyDescent="0.25">
      <c r="A186" s="34"/>
      <c r="B186" s="11"/>
      <c r="C186" s="11"/>
      <c r="D186" s="11"/>
      <c r="H186" s="34"/>
      <c r="I186" s="34"/>
      <c r="J186" s="34"/>
      <c r="K186" s="34"/>
      <c r="L186" s="31"/>
    </row>
    <row r="187" spans="1:12" s="32" customFormat="1" x14ac:dyDescent="0.25">
      <c r="A187" s="34"/>
      <c r="B187" s="11"/>
      <c r="C187" s="11"/>
      <c r="D187" s="11"/>
      <c r="H187" s="34"/>
      <c r="I187" s="34"/>
      <c r="J187" s="34"/>
      <c r="K187" s="34"/>
      <c r="L187" s="31"/>
    </row>
    <row r="188" spans="1:12" s="32" customFormat="1" x14ac:dyDescent="0.25">
      <c r="A188" s="34"/>
      <c r="B188" s="11"/>
      <c r="C188" s="11"/>
      <c r="D188" s="11"/>
      <c r="H188" s="34"/>
      <c r="I188" s="34"/>
      <c r="J188" s="34"/>
      <c r="K188" s="34"/>
      <c r="L188" s="31"/>
    </row>
    <row r="189" spans="1:12" s="32" customFormat="1" x14ac:dyDescent="0.25">
      <c r="A189" s="34"/>
      <c r="B189" s="11"/>
      <c r="C189" s="11"/>
      <c r="D189" s="11"/>
      <c r="H189" s="34"/>
      <c r="I189" s="34"/>
      <c r="J189" s="34"/>
      <c r="K189" s="34"/>
      <c r="L189" s="31"/>
    </row>
    <row r="190" spans="1:12" s="32" customFormat="1" x14ac:dyDescent="0.25">
      <c r="A190" s="34"/>
      <c r="B190" s="11"/>
      <c r="C190" s="11"/>
      <c r="D190" s="11"/>
      <c r="H190" s="34"/>
      <c r="I190" s="34"/>
      <c r="J190" s="34"/>
      <c r="K190" s="34"/>
      <c r="L190" s="31"/>
    </row>
    <row r="191" spans="1:12" s="32" customFormat="1" x14ac:dyDescent="0.25">
      <c r="A191" s="34"/>
      <c r="B191" s="11"/>
      <c r="C191" s="11"/>
      <c r="D191" s="11"/>
      <c r="H191" s="34"/>
      <c r="I191" s="34"/>
      <c r="J191" s="34"/>
      <c r="K191" s="34"/>
      <c r="L191" s="31"/>
    </row>
    <row r="192" spans="1:12" s="32" customFormat="1" x14ac:dyDescent="0.25">
      <c r="A192" s="34"/>
      <c r="B192" s="11"/>
      <c r="C192" s="11"/>
      <c r="D192" s="11"/>
      <c r="H192" s="34"/>
      <c r="I192" s="34"/>
      <c r="J192" s="34"/>
      <c r="K192" s="34"/>
      <c r="L192" s="31"/>
    </row>
    <row r="193" spans="1:12" s="32" customFormat="1" x14ac:dyDescent="0.25">
      <c r="A193" s="34"/>
      <c r="B193" s="11"/>
      <c r="C193" s="11"/>
      <c r="D193" s="11"/>
      <c r="H193" s="34"/>
      <c r="I193" s="34"/>
      <c r="J193" s="34"/>
      <c r="K193" s="34"/>
      <c r="L193" s="31"/>
    </row>
    <row r="194" spans="1:12" s="32" customFormat="1" x14ac:dyDescent="0.25">
      <c r="A194" s="34"/>
      <c r="B194" s="11"/>
      <c r="C194" s="11"/>
      <c r="D194" s="11"/>
      <c r="H194" s="34"/>
      <c r="I194" s="34"/>
      <c r="J194" s="34"/>
      <c r="K194" s="34"/>
      <c r="L194" s="31"/>
    </row>
    <row r="195" spans="1:12" s="32" customFormat="1" x14ac:dyDescent="0.25">
      <c r="A195" s="34"/>
      <c r="B195" s="11"/>
      <c r="C195" s="11"/>
      <c r="D195" s="11"/>
      <c r="H195" s="34"/>
      <c r="I195" s="34"/>
      <c r="J195" s="34"/>
      <c r="K195" s="34"/>
      <c r="L195" s="31"/>
    </row>
    <row r="196" spans="1:12" s="32" customFormat="1" x14ac:dyDescent="0.25">
      <c r="A196" s="34"/>
      <c r="B196" s="11"/>
      <c r="C196" s="11"/>
      <c r="D196" s="11"/>
      <c r="H196" s="34"/>
      <c r="I196" s="34"/>
      <c r="J196" s="34"/>
      <c r="K196" s="34"/>
      <c r="L196" s="31"/>
    </row>
    <row r="197" spans="1:12" s="32" customFormat="1" x14ac:dyDescent="0.25">
      <c r="A197" s="34"/>
      <c r="B197" s="11"/>
      <c r="C197" s="11"/>
      <c r="D197" s="11"/>
      <c r="H197" s="34"/>
      <c r="I197" s="34"/>
      <c r="J197" s="34"/>
      <c r="K197" s="34"/>
      <c r="L197" s="31"/>
    </row>
    <row r="198" spans="1:12" x14ac:dyDescent="0.25">
      <c r="L198" s="16"/>
    </row>
    <row r="199" spans="1:12" x14ac:dyDescent="0.25">
      <c r="L199" s="16"/>
    </row>
    <row r="200" spans="1:12" x14ac:dyDescent="0.25">
      <c r="L200" s="16"/>
    </row>
    <row r="201" spans="1:12" x14ac:dyDescent="0.25">
      <c r="L201" s="16"/>
    </row>
    <row r="202" spans="1:12" x14ac:dyDescent="0.25">
      <c r="L202" s="16"/>
    </row>
    <row r="203" spans="1:12" x14ac:dyDescent="0.25">
      <c r="L203" s="16"/>
    </row>
    <row r="204" spans="1:12" x14ac:dyDescent="0.25">
      <c r="L204" s="16"/>
    </row>
    <row r="205" spans="1:12" x14ac:dyDescent="0.25">
      <c r="L205" s="16"/>
    </row>
    <row r="206" spans="1:12" x14ac:dyDescent="0.25">
      <c r="L206" s="16"/>
    </row>
    <row r="207" spans="1:12" x14ac:dyDescent="0.25">
      <c r="L207" s="16"/>
    </row>
    <row r="208" spans="1:12" x14ac:dyDescent="0.25">
      <c r="L208" s="16"/>
    </row>
    <row r="209" spans="12:12" x14ac:dyDescent="0.25">
      <c r="L209" s="16"/>
    </row>
    <row r="210" spans="12:12" x14ac:dyDescent="0.25">
      <c r="L210" s="16"/>
    </row>
    <row r="211" spans="12:12" x14ac:dyDescent="0.25">
      <c r="L211" s="16"/>
    </row>
    <row r="212" spans="12:12" x14ac:dyDescent="0.25">
      <c r="L212" s="16"/>
    </row>
    <row r="213" spans="12:12" x14ac:dyDescent="0.25">
      <c r="L213" s="16"/>
    </row>
    <row r="214" spans="12:12" x14ac:dyDescent="0.25">
      <c r="L214" s="16"/>
    </row>
    <row r="215" spans="12:12" x14ac:dyDescent="0.25">
      <c r="L215" s="16"/>
    </row>
    <row r="216" spans="12:12" x14ac:dyDescent="0.25">
      <c r="L216" s="16"/>
    </row>
    <row r="217" spans="12:12" x14ac:dyDescent="0.25">
      <c r="L217" s="16"/>
    </row>
    <row r="218" spans="12:12" x14ac:dyDescent="0.25">
      <c r="L218" s="16"/>
    </row>
    <row r="219" spans="12:12" x14ac:dyDescent="0.25">
      <c r="L219" s="16"/>
    </row>
    <row r="220" spans="12:12" x14ac:dyDescent="0.25">
      <c r="L220" s="16"/>
    </row>
    <row r="221" spans="12:12" x14ac:dyDescent="0.25">
      <c r="L221" s="16"/>
    </row>
    <row r="222" spans="12:12" x14ac:dyDescent="0.25">
      <c r="L222" s="16"/>
    </row>
    <row r="223" spans="12:12" x14ac:dyDescent="0.25">
      <c r="L223" s="16"/>
    </row>
    <row r="224" spans="12:12" x14ac:dyDescent="0.25">
      <c r="L224" s="16"/>
    </row>
    <row r="225" spans="12:12" x14ac:dyDescent="0.25">
      <c r="L225" s="16"/>
    </row>
    <row r="226" spans="12:12" x14ac:dyDescent="0.25">
      <c r="L226" s="16"/>
    </row>
    <row r="227" spans="12:12" x14ac:dyDescent="0.25">
      <c r="L227" s="16"/>
    </row>
    <row r="228" spans="12:12" x14ac:dyDescent="0.25">
      <c r="L228" s="16"/>
    </row>
    <row r="229" spans="12:12" x14ac:dyDescent="0.25">
      <c r="L229" s="16"/>
    </row>
    <row r="230" spans="12:12" x14ac:dyDescent="0.25">
      <c r="L230" s="16"/>
    </row>
    <row r="231" spans="12:12" x14ac:dyDescent="0.25">
      <c r="L231" s="16"/>
    </row>
    <row r="232" spans="12:12" x14ac:dyDescent="0.25">
      <c r="L232" s="16"/>
    </row>
    <row r="233" spans="12:12" x14ac:dyDescent="0.25">
      <c r="L233" s="16"/>
    </row>
    <row r="234" spans="12:12" x14ac:dyDescent="0.25">
      <c r="L234" s="16"/>
    </row>
    <row r="235" spans="12:12" x14ac:dyDescent="0.25">
      <c r="L235" s="16"/>
    </row>
    <row r="236" spans="12:12" x14ac:dyDescent="0.25">
      <c r="L236" s="16"/>
    </row>
    <row r="237" spans="12:12" x14ac:dyDescent="0.25">
      <c r="L237" s="16"/>
    </row>
    <row r="238" spans="12:12" x14ac:dyDescent="0.25">
      <c r="L238" s="16"/>
    </row>
    <row r="239" spans="12:12" x14ac:dyDescent="0.25">
      <c r="L239" s="16"/>
    </row>
    <row r="240" spans="12:12" x14ac:dyDescent="0.25">
      <c r="L240" s="16"/>
    </row>
    <row r="241" spans="12:12" x14ac:dyDescent="0.25">
      <c r="L241" s="16"/>
    </row>
    <row r="242" spans="12:12" x14ac:dyDescent="0.25">
      <c r="L242" s="16"/>
    </row>
    <row r="243" spans="12:12" x14ac:dyDescent="0.25">
      <c r="L243" s="16"/>
    </row>
    <row r="244" spans="12:12" x14ac:dyDescent="0.25">
      <c r="L244" s="16"/>
    </row>
    <row r="245" spans="12:12" x14ac:dyDescent="0.25">
      <c r="L245" s="16"/>
    </row>
    <row r="246" spans="12:12" x14ac:dyDescent="0.25">
      <c r="L246" s="16"/>
    </row>
    <row r="247" spans="12:12" x14ac:dyDescent="0.25">
      <c r="L247" s="16"/>
    </row>
    <row r="248" spans="12:12" x14ac:dyDescent="0.25">
      <c r="L248" s="16"/>
    </row>
    <row r="249" spans="12:12" x14ac:dyDescent="0.25">
      <c r="L249" s="16"/>
    </row>
    <row r="250" spans="12:12" x14ac:dyDescent="0.25">
      <c r="L250" s="16"/>
    </row>
    <row r="251" spans="12:12" x14ac:dyDescent="0.25">
      <c r="L251" s="16"/>
    </row>
    <row r="252" spans="12:12" x14ac:dyDescent="0.25">
      <c r="L252" s="16"/>
    </row>
    <row r="253" spans="12:12" x14ac:dyDescent="0.25">
      <c r="L253" s="16"/>
    </row>
    <row r="254" spans="12:12" x14ac:dyDescent="0.25">
      <c r="L254" s="16"/>
    </row>
    <row r="255" spans="12:12" x14ac:dyDescent="0.25">
      <c r="L255" s="16"/>
    </row>
    <row r="256" spans="12:12" x14ac:dyDescent="0.25">
      <c r="L256" s="16"/>
    </row>
    <row r="257" spans="12:12" x14ac:dyDescent="0.25">
      <c r="L257" s="16"/>
    </row>
    <row r="258" spans="12:12" x14ac:dyDescent="0.25">
      <c r="L258" s="16"/>
    </row>
    <row r="259" spans="12:12" x14ac:dyDescent="0.25">
      <c r="L259" s="16"/>
    </row>
    <row r="260" spans="12:12" x14ac:dyDescent="0.25">
      <c r="L260" s="16"/>
    </row>
    <row r="261" spans="12:12" x14ac:dyDescent="0.25">
      <c r="L261" s="16"/>
    </row>
    <row r="262" spans="12:12" x14ac:dyDescent="0.25">
      <c r="L262" s="16"/>
    </row>
    <row r="263" spans="12:12" x14ac:dyDescent="0.25">
      <c r="L263" s="16"/>
    </row>
    <row r="264" spans="12:12" x14ac:dyDescent="0.25">
      <c r="L264" s="16"/>
    </row>
    <row r="265" spans="12:12" x14ac:dyDescent="0.25">
      <c r="L265" s="16"/>
    </row>
    <row r="266" spans="12:12" x14ac:dyDescent="0.25">
      <c r="L266" s="16"/>
    </row>
    <row r="267" spans="12:12" x14ac:dyDescent="0.25">
      <c r="L267" s="16"/>
    </row>
    <row r="268" spans="12:12" x14ac:dyDescent="0.25">
      <c r="L268" s="16"/>
    </row>
    <row r="269" spans="12:12" x14ac:dyDescent="0.25">
      <c r="L269" s="16"/>
    </row>
    <row r="270" spans="12:12" x14ac:dyDescent="0.25">
      <c r="L270" s="16"/>
    </row>
    <row r="271" spans="12:12" x14ac:dyDescent="0.25">
      <c r="L271" s="16"/>
    </row>
    <row r="272" spans="12:12" x14ac:dyDescent="0.25">
      <c r="L272" s="16"/>
    </row>
    <row r="273" spans="12:12" x14ac:dyDescent="0.25">
      <c r="L273" s="16"/>
    </row>
    <row r="274" spans="12:12" x14ac:dyDescent="0.25">
      <c r="L274" s="16"/>
    </row>
    <row r="275" spans="12:12" x14ac:dyDescent="0.25">
      <c r="L275" s="16"/>
    </row>
    <row r="276" spans="12:12" x14ac:dyDescent="0.25">
      <c r="L276" s="16"/>
    </row>
    <row r="277" spans="12:12" x14ac:dyDescent="0.25">
      <c r="L277" s="16"/>
    </row>
    <row r="278" spans="12:12" x14ac:dyDescent="0.25">
      <c r="L278" s="16"/>
    </row>
    <row r="279" spans="12:12" x14ac:dyDescent="0.25">
      <c r="L279" s="16"/>
    </row>
    <row r="280" spans="12:12" x14ac:dyDescent="0.25">
      <c r="L280" s="16"/>
    </row>
    <row r="281" spans="12:12" x14ac:dyDescent="0.25">
      <c r="L281" s="16"/>
    </row>
    <row r="282" spans="12:12" x14ac:dyDescent="0.25">
      <c r="L282" s="16"/>
    </row>
    <row r="283" spans="12:12" x14ac:dyDescent="0.25">
      <c r="L283" s="16"/>
    </row>
    <row r="284" spans="12:12" x14ac:dyDescent="0.25">
      <c r="L284" s="16"/>
    </row>
    <row r="285" spans="12:12" x14ac:dyDescent="0.25">
      <c r="L285" s="16"/>
    </row>
    <row r="286" spans="12:12" x14ac:dyDescent="0.25">
      <c r="L286" s="16"/>
    </row>
    <row r="287" spans="12:12" x14ac:dyDescent="0.25">
      <c r="L287" s="16"/>
    </row>
    <row r="288" spans="12:12" x14ac:dyDescent="0.25">
      <c r="L288" s="16"/>
    </row>
    <row r="289" spans="12:12" x14ac:dyDescent="0.25">
      <c r="L289" s="16"/>
    </row>
    <row r="290" spans="12:12" x14ac:dyDescent="0.25">
      <c r="L290" s="16"/>
    </row>
    <row r="291" spans="12:12" x14ac:dyDescent="0.25">
      <c r="L291" s="16"/>
    </row>
    <row r="292" spans="12:12" x14ac:dyDescent="0.25">
      <c r="L292" s="16"/>
    </row>
    <row r="293" spans="12:12" x14ac:dyDescent="0.25">
      <c r="L293" s="16"/>
    </row>
    <row r="294" spans="12:12" x14ac:dyDescent="0.25">
      <c r="L294" s="16"/>
    </row>
    <row r="295" spans="12:12" x14ac:dyDescent="0.25">
      <c r="L295" s="16"/>
    </row>
    <row r="296" spans="12:12" x14ac:dyDescent="0.25">
      <c r="L296" s="16"/>
    </row>
    <row r="297" spans="12:12" x14ac:dyDescent="0.25">
      <c r="L297" s="16"/>
    </row>
    <row r="298" spans="12:12" x14ac:dyDescent="0.25">
      <c r="L298" s="16"/>
    </row>
    <row r="299" spans="12:12" x14ac:dyDescent="0.25">
      <c r="L299" s="16"/>
    </row>
    <row r="300" spans="12:12" x14ac:dyDescent="0.25">
      <c r="L300" s="16"/>
    </row>
    <row r="301" spans="12:12" x14ac:dyDescent="0.25">
      <c r="L301" s="16"/>
    </row>
    <row r="302" spans="12:12" x14ac:dyDescent="0.25">
      <c r="L302" s="16"/>
    </row>
    <row r="303" spans="12:12" x14ac:dyDescent="0.25">
      <c r="L303" s="16"/>
    </row>
    <row r="304" spans="12:12" x14ac:dyDescent="0.25">
      <c r="L304" s="16"/>
    </row>
    <row r="305" spans="12:12" x14ac:dyDescent="0.25">
      <c r="L305" s="16"/>
    </row>
    <row r="306" spans="12:12" x14ac:dyDescent="0.25">
      <c r="L306" s="16"/>
    </row>
    <row r="307" spans="12:12" x14ac:dyDescent="0.25">
      <c r="L307" s="16"/>
    </row>
    <row r="308" spans="12:12" x14ac:dyDescent="0.25">
      <c r="L308" s="16"/>
    </row>
    <row r="309" spans="12:12" x14ac:dyDescent="0.25">
      <c r="L309" s="16"/>
    </row>
    <row r="310" spans="12:12" x14ac:dyDescent="0.25">
      <c r="L310" s="16"/>
    </row>
    <row r="311" spans="12:12" x14ac:dyDescent="0.25">
      <c r="L311" s="16"/>
    </row>
    <row r="312" spans="12:12" x14ac:dyDescent="0.25">
      <c r="L312" s="16"/>
    </row>
    <row r="313" spans="12:12" x14ac:dyDescent="0.25">
      <c r="L313" s="16"/>
    </row>
    <row r="314" spans="12:12" x14ac:dyDescent="0.25">
      <c r="L314" s="16"/>
    </row>
    <row r="315" spans="12:12" x14ac:dyDescent="0.25">
      <c r="L315" s="16"/>
    </row>
    <row r="316" spans="12:12" x14ac:dyDescent="0.25">
      <c r="L316" s="16"/>
    </row>
    <row r="317" spans="12:12" x14ac:dyDescent="0.25">
      <c r="L317" s="16"/>
    </row>
    <row r="318" spans="12:12" x14ac:dyDescent="0.25">
      <c r="L318" s="16"/>
    </row>
    <row r="319" spans="12:12" x14ac:dyDescent="0.25">
      <c r="L319" s="16"/>
    </row>
    <row r="320" spans="12:12" x14ac:dyDescent="0.25">
      <c r="L320" s="16"/>
    </row>
    <row r="321" spans="12:12" x14ac:dyDescent="0.25">
      <c r="L321" s="16"/>
    </row>
    <row r="322" spans="12:12" x14ac:dyDescent="0.25">
      <c r="L322" s="16"/>
    </row>
    <row r="323" spans="12:12" x14ac:dyDescent="0.25">
      <c r="L323" s="16"/>
    </row>
    <row r="324" spans="12:12" x14ac:dyDescent="0.25">
      <c r="L324" s="16"/>
    </row>
    <row r="325" spans="12:12" x14ac:dyDescent="0.25">
      <c r="L325" s="16"/>
    </row>
    <row r="326" spans="12:12" x14ac:dyDescent="0.25">
      <c r="L326" s="16"/>
    </row>
    <row r="327" spans="12:12" x14ac:dyDescent="0.25">
      <c r="L327" s="16"/>
    </row>
    <row r="328" spans="12:12" x14ac:dyDescent="0.25">
      <c r="L328" s="16"/>
    </row>
    <row r="329" spans="12:12" x14ac:dyDescent="0.25">
      <c r="L329" s="16"/>
    </row>
    <row r="330" spans="12:12" x14ac:dyDescent="0.25">
      <c r="L330" s="16"/>
    </row>
    <row r="331" spans="12:12" x14ac:dyDescent="0.25">
      <c r="L331" s="16"/>
    </row>
    <row r="332" spans="12:12" x14ac:dyDescent="0.25">
      <c r="L332" s="16"/>
    </row>
    <row r="333" spans="12:12" x14ac:dyDescent="0.25">
      <c r="L333" s="16"/>
    </row>
    <row r="334" spans="12:12" x14ac:dyDescent="0.25">
      <c r="L334" s="16"/>
    </row>
    <row r="335" spans="12:12" x14ac:dyDescent="0.25">
      <c r="L335" s="16"/>
    </row>
    <row r="336" spans="12:12" x14ac:dyDescent="0.25">
      <c r="L336" s="16"/>
    </row>
    <row r="337" spans="12:12" x14ac:dyDescent="0.25">
      <c r="L337" s="16"/>
    </row>
    <row r="338" spans="12:12" x14ac:dyDescent="0.25">
      <c r="L338" s="16"/>
    </row>
    <row r="339" spans="12:12" x14ac:dyDescent="0.25">
      <c r="L339" s="16"/>
    </row>
    <row r="340" spans="12:12" x14ac:dyDescent="0.25">
      <c r="L340" s="16"/>
    </row>
    <row r="341" spans="12:12" x14ac:dyDescent="0.25">
      <c r="L341" s="16"/>
    </row>
    <row r="342" spans="12:12" x14ac:dyDescent="0.25">
      <c r="L342" s="16"/>
    </row>
    <row r="343" spans="12:12" x14ac:dyDescent="0.25">
      <c r="L343" s="16"/>
    </row>
    <row r="344" spans="12:12" x14ac:dyDescent="0.25">
      <c r="L344" s="16"/>
    </row>
    <row r="345" spans="12:12" x14ac:dyDescent="0.25">
      <c r="L345" s="16"/>
    </row>
    <row r="346" spans="12:12" x14ac:dyDescent="0.25">
      <c r="L346" s="16"/>
    </row>
    <row r="347" spans="12:12" x14ac:dyDescent="0.25">
      <c r="L347" s="16"/>
    </row>
    <row r="348" spans="12:12" x14ac:dyDescent="0.25">
      <c r="L348" s="16"/>
    </row>
    <row r="349" spans="12:12" x14ac:dyDescent="0.25">
      <c r="L349" s="16"/>
    </row>
    <row r="350" spans="12:12" x14ac:dyDescent="0.25">
      <c r="L350" s="16"/>
    </row>
    <row r="351" spans="12:12" x14ac:dyDescent="0.25">
      <c r="L351" s="16"/>
    </row>
    <row r="352" spans="12:12" x14ac:dyDescent="0.25">
      <c r="L352" s="16"/>
    </row>
    <row r="353" spans="12:12" x14ac:dyDescent="0.25">
      <c r="L353" s="16"/>
    </row>
    <row r="354" spans="12:12" x14ac:dyDescent="0.25">
      <c r="L354" s="16"/>
    </row>
    <row r="355" spans="12:12" x14ac:dyDescent="0.25">
      <c r="L355" s="16"/>
    </row>
    <row r="356" spans="12:12" x14ac:dyDescent="0.25">
      <c r="L356" s="16"/>
    </row>
    <row r="357" spans="12:12" x14ac:dyDescent="0.25">
      <c r="L357" s="16"/>
    </row>
    <row r="358" spans="12:12" x14ac:dyDescent="0.25">
      <c r="L358" s="16"/>
    </row>
    <row r="359" spans="12:12" x14ac:dyDescent="0.25">
      <c r="L359" s="16"/>
    </row>
    <row r="360" spans="12:12" x14ac:dyDescent="0.25">
      <c r="L360" s="16"/>
    </row>
    <row r="361" spans="12:12" x14ac:dyDescent="0.25">
      <c r="L361" s="16"/>
    </row>
    <row r="362" spans="12:12" x14ac:dyDescent="0.25">
      <c r="L362" s="16"/>
    </row>
    <row r="363" spans="12:12" x14ac:dyDescent="0.25">
      <c r="L363" s="16"/>
    </row>
    <row r="364" spans="12:12" x14ac:dyDescent="0.25">
      <c r="L364" s="16"/>
    </row>
    <row r="365" spans="12:12" x14ac:dyDescent="0.25">
      <c r="L365" s="16"/>
    </row>
    <row r="366" spans="12:12" x14ac:dyDescent="0.25">
      <c r="L366" s="16"/>
    </row>
    <row r="367" spans="12:12" x14ac:dyDescent="0.25">
      <c r="L367" s="16"/>
    </row>
    <row r="368" spans="12:12" x14ac:dyDescent="0.25">
      <c r="L368" s="16"/>
    </row>
    <row r="369" spans="12:12" x14ac:dyDescent="0.25">
      <c r="L369" s="16"/>
    </row>
    <row r="370" spans="12:12" x14ac:dyDescent="0.25">
      <c r="L370" s="16"/>
    </row>
    <row r="371" spans="12:12" x14ac:dyDescent="0.25">
      <c r="L371" s="16"/>
    </row>
    <row r="372" spans="12:12" x14ac:dyDescent="0.25">
      <c r="L372" s="16"/>
    </row>
    <row r="373" spans="12:12" x14ac:dyDescent="0.25">
      <c r="L373" s="16"/>
    </row>
    <row r="374" spans="12:12" x14ac:dyDescent="0.25">
      <c r="L374" s="16"/>
    </row>
    <row r="375" spans="12:12" x14ac:dyDescent="0.25">
      <c r="L375" s="16"/>
    </row>
    <row r="376" spans="12:12" x14ac:dyDescent="0.25">
      <c r="L376" s="16"/>
    </row>
    <row r="377" spans="12:12" x14ac:dyDescent="0.25">
      <c r="L377" s="16"/>
    </row>
    <row r="378" spans="12:12" x14ac:dyDescent="0.25">
      <c r="L378" s="16"/>
    </row>
    <row r="379" spans="12:12" x14ac:dyDescent="0.25">
      <c r="L379" s="16"/>
    </row>
    <row r="380" spans="12:12" x14ac:dyDescent="0.25">
      <c r="L380" s="16"/>
    </row>
    <row r="381" spans="12:12" x14ac:dyDescent="0.25">
      <c r="L381" s="16"/>
    </row>
    <row r="382" spans="12:12" x14ac:dyDescent="0.25">
      <c r="L382" s="16"/>
    </row>
    <row r="383" spans="12:12" x14ac:dyDescent="0.25">
      <c r="L383" s="16"/>
    </row>
    <row r="384" spans="12:12" x14ac:dyDescent="0.25">
      <c r="L384" s="16"/>
    </row>
    <row r="385" spans="12:12" x14ac:dyDescent="0.25">
      <c r="L385" s="16"/>
    </row>
    <row r="386" spans="12:12" x14ac:dyDescent="0.25">
      <c r="L386" s="16"/>
    </row>
    <row r="387" spans="12:12" x14ac:dyDescent="0.25">
      <c r="L387" s="16"/>
    </row>
    <row r="388" spans="12:12" x14ac:dyDescent="0.25">
      <c r="L388" s="16"/>
    </row>
    <row r="389" spans="12:12" x14ac:dyDescent="0.25">
      <c r="L389" s="16"/>
    </row>
    <row r="390" spans="12:12" x14ac:dyDescent="0.25">
      <c r="L390" s="16"/>
    </row>
    <row r="391" spans="12:12" x14ac:dyDescent="0.25">
      <c r="L391" s="16"/>
    </row>
    <row r="392" spans="12:12" x14ac:dyDescent="0.25">
      <c r="L392" s="16"/>
    </row>
    <row r="393" spans="12:12" x14ac:dyDescent="0.25">
      <c r="L393" s="16"/>
    </row>
    <row r="394" spans="12:12" x14ac:dyDescent="0.25">
      <c r="L394" s="16"/>
    </row>
    <row r="395" spans="12:12" x14ac:dyDescent="0.25">
      <c r="L395" s="16"/>
    </row>
    <row r="396" spans="12:12" x14ac:dyDescent="0.25">
      <c r="L396" s="16"/>
    </row>
    <row r="397" spans="12:12" x14ac:dyDescent="0.25">
      <c r="L397" s="16"/>
    </row>
    <row r="398" spans="12:12" x14ac:dyDescent="0.25">
      <c r="L398" s="16"/>
    </row>
    <row r="399" spans="12:12" x14ac:dyDescent="0.25">
      <c r="L399" s="16"/>
    </row>
    <row r="400" spans="12:12" x14ac:dyDescent="0.25">
      <c r="L400" s="16"/>
    </row>
    <row r="401" spans="12:12" x14ac:dyDescent="0.25">
      <c r="L401" s="16"/>
    </row>
    <row r="402" spans="12:12" x14ac:dyDescent="0.25">
      <c r="L402" s="16"/>
    </row>
    <row r="403" spans="12:12" x14ac:dyDescent="0.25">
      <c r="L403" s="16"/>
    </row>
    <row r="404" spans="12:12" x14ac:dyDescent="0.25">
      <c r="L404" s="16"/>
    </row>
    <row r="405" spans="12:12" x14ac:dyDescent="0.25">
      <c r="L405" s="16"/>
    </row>
    <row r="406" spans="12:12" x14ac:dyDescent="0.25">
      <c r="L406" s="16"/>
    </row>
    <row r="407" spans="12:12" x14ac:dyDescent="0.25">
      <c r="L407" s="16"/>
    </row>
    <row r="408" spans="12:12" x14ac:dyDescent="0.25">
      <c r="L408" s="16"/>
    </row>
    <row r="409" spans="12:12" x14ac:dyDescent="0.25">
      <c r="L409" s="16"/>
    </row>
    <row r="410" spans="12:12" x14ac:dyDescent="0.25">
      <c r="L410" s="16"/>
    </row>
    <row r="411" spans="12:12" x14ac:dyDescent="0.25">
      <c r="L411" s="16"/>
    </row>
    <row r="412" spans="12:12" x14ac:dyDescent="0.25">
      <c r="L412" s="16"/>
    </row>
    <row r="413" spans="12:12" x14ac:dyDescent="0.25">
      <c r="L413" s="16"/>
    </row>
    <row r="414" spans="12:12" x14ac:dyDescent="0.25">
      <c r="L414" s="16"/>
    </row>
    <row r="415" spans="12:12" x14ac:dyDescent="0.25">
      <c r="L415" s="16"/>
    </row>
    <row r="416" spans="12:12" x14ac:dyDescent="0.25">
      <c r="L416" s="16"/>
    </row>
    <row r="417" spans="12:12" x14ac:dyDescent="0.25">
      <c r="L417" s="16"/>
    </row>
    <row r="418" spans="12:12" x14ac:dyDescent="0.25">
      <c r="L418" s="16"/>
    </row>
    <row r="419" spans="12:12" x14ac:dyDescent="0.25">
      <c r="L419" s="16"/>
    </row>
    <row r="420" spans="12:12" x14ac:dyDescent="0.25">
      <c r="L420" s="16"/>
    </row>
    <row r="421" spans="12:12" x14ac:dyDescent="0.25">
      <c r="L421" s="16"/>
    </row>
    <row r="422" spans="12:12" x14ac:dyDescent="0.25">
      <c r="L422" s="16"/>
    </row>
    <row r="423" spans="12:12" x14ac:dyDescent="0.25">
      <c r="L423" s="16"/>
    </row>
    <row r="424" spans="12:12" x14ac:dyDescent="0.25">
      <c r="L424" s="16"/>
    </row>
    <row r="425" spans="12:12" x14ac:dyDescent="0.25">
      <c r="L425" s="16"/>
    </row>
    <row r="426" spans="12:12" x14ac:dyDescent="0.25">
      <c r="L426" s="16"/>
    </row>
    <row r="427" spans="12:12" x14ac:dyDescent="0.25">
      <c r="L427" s="16"/>
    </row>
    <row r="428" spans="12:12" x14ac:dyDescent="0.25">
      <c r="L428" s="16"/>
    </row>
    <row r="429" spans="12:12" x14ac:dyDescent="0.25">
      <c r="L429" s="16"/>
    </row>
    <row r="430" spans="12:12" x14ac:dyDescent="0.25">
      <c r="L430" s="16"/>
    </row>
    <row r="431" spans="12:12" x14ac:dyDescent="0.25">
      <c r="L431" s="16"/>
    </row>
    <row r="432" spans="12:12" x14ac:dyDescent="0.25">
      <c r="L432" s="16"/>
    </row>
    <row r="433" spans="12:12" x14ac:dyDescent="0.25">
      <c r="L433" s="16"/>
    </row>
    <row r="434" spans="12:12" x14ac:dyDescent="0.25">
      <c r="L434" s="16"/>
    </row>
    <row r="435" spans="12:12" x14ac:dyDescent="0.25">
      <c r="L435" s="16"/>
    </row>
    <row r="436" spans="12:12" x14ac:dyDescent="0.25">
      <c r="L436" s="16"/>
    </row>
    <row r="437" spans="12:12" x14ac:dyDescent="0.25">
      <c r="L437" s="16"/>
    </row>
    <row r="438" spans="12:12" x14ac:dyDescent="0.25">
      <c r="L438" s="16"/>
    </row>
    <row r="439" spans="12:12" x14ac:dyDescent="0.25">
      <c r="L439" s="16"/>
    </row>
    <row r="440" spans="12:12" x14ac:dyDescent="0.25">
      <c r="L440" s="16"/>
    </row>
    <row r="441" spans="12:12" x14ac:dyDescent="0.25">
      <c r="L441" s="16"/>
    </row>
    <row r="442" spans="12:12" x14ac:dyDescent="0.25">
      <c r="L442" s="16"/>
    </row>
    <row r="443" spans="12:12" x14ac:dyDescent="0.25">
      <c r="L443" s="16"/>
    </row>
    <row r="444" spans="12:12" x14ac:dyDescent="0.25">
      <c r="L444" s="16"/>
    </row>
    <row r="445" spans="12:12" x14ac:dyDescent="0.25">
      <c r="L445" s="16"/>
    </row>
    <row r="446" spans="12:12" x14ac:dyDescent="0.25">
      <c r="L446" s="16"/>
    </row>
    <row r="447" spans="12:12" x14ac:dyDescent="0.25">
      <c r="L447" s="16"/>
    </row>
    <row r="448" spans="12:12" x14ac:dyDescent="0.25">
      <c r="L448" s="16"/>
    </row>
    <row r="449" spans="12:12" x14ac:dyDescent="0.25">
      <c r="L449" s="16"/>
    </row>
    <row r="450" spans="12:12" x14ac:dyDescent="0.25">
      <c r="L450" s="16"/>
    </row>
    <row r="451" spans="12:12" x14ac:dyDescent="0.25">
      <c r="L451" s="16"/>
    </row>
    <row r="452" spans="12:12" x14ac:dyDescent="0.25">
      <c r="L452" s="16"/>
    </row>
    <row r="453" spans="12:12" x14ac:dyDescent="0.25">
      <c r="L453" s="16"/>
    </row>
    <row r="454" spans="12:12" x14ac:dyDescent="0.25">
      <c r="L454" s="16"/>
    </row>
    <row r="455" spans="12:12" x14ac:dyDescent="0.25">
      <c r="L455" s="16"/>
    </row>
    <row r="456" spans="12:12" x14ac:dyDescent="0.25">
      <c r="L456" s="16"/>
    </row>
    <row r="457" spans="12:12" x14ac:dyDescent="0.25">
      <c r="L457" s="16"/>
    </row>
    <row r="458" spans="12:12" x14ac:dyDescent="0.25">
      <c r="L458" s="16"/>
    </row>
    <row r="459" spans="12:12" x14ac:dyDescent="0.25">
      <c r="L459" s="16"/>
    </row>
    <row r="460" spans="12:12" x14ac:dyDescent="0.25">
      <c r="L460" s="16"/>
    </row>
    <row r="461" spans="12:12" x14ac:dyDescent="0.25">
      <c r="L461" s="16"/>
    </row>
    <row r="462" spans="12:12" x14ac:dyDescent="0.25">
      <c r="L462" s="16"/>
    </row>
    <row r="463" spans="12:12" x14ac:dyDescent="0.25">
      <c r="L463" s="16"/>
    </row>
    <row r="464" spans="12:12" x14ac:dyDescent="0.25">
      <c r="L464" s="16"/>
    </row>
    <row r="465" spans="12:12" x14ac:dyDescent="0.25">
      <c r="L465" s="16"/>
    </row>
    <row r="466" spans="12:12" x14ac:dyDescent="0.25">
      <c r="L466" s="16"/>
    </row>
    <row r="467" spans="12:12" x14ac:dyDescent="0.25">
      <c r="L467" s="16"/>
    </row>
    <row r="468" spans="12:12" x14ac:dyDescent="0.25">
      <c r="L468" s="16"/>
    </row>
    <row r="469" spans="12:12" x14ac:dyDescent="0.25">
      <c r="L469" s="16"/>
    </row>
    <row r="470" spans="12:12" x14ac:dyDescent="0.25">
      <c r="L470" s="16"/>
    </row>
    <row r="471" spans="12:12" x14ac:dyDescent="0.25">
      <c r="L471" s="16"/>
    </row>
    <row r="472" spans="12:12" x14ac:dyDescent="0.25">
      <c r="L472" s="16"/>
    </row>
    <row r="473" spans="12:12" x14ac:dyDescent="0.25">
      <c r="L473" s="16"/>
    </row>
    <row r="474" spans="12:12" x14ac:dyDescent="0.25">
      <c r="L474" s="16"/>
    </row>
    <row r="475" spans="12:12" x14ac:dyDescent="0.25">
      <c r="L475" s="16"/>
    </row>
    <row r="476" spans="12:12" x14ac:dyDescent="0.25">
      <c r="L476" s="16"/>
    </row>
    <row r="477" spans="12:12" x14ac:dyDescent="0.25">
      <c r="L477" s="16"/>
    </row>
    <row r="478" spans="12:12" x14ac:dyDescent="0.25">
      <c r="L478" s="16"/>
    </row>
    <row r="479" spans="12:12" x14ac:dyDescent="0.25">
      <c r="L479" s="16"/>
    </row>
    <row r="480" spans="12:12" x14ac:dyDescent="0.25">
      <c r="L480" s="16"/>
    </row>
    <row r="481" spans="12:12" x14ac:dyDescent="0.25">
      <c r="L481" s="16"/>
    </row>
    <row r="482" spans="12:12" x14ac:dyDescent="0.25">
      <c r="L482" s="16"/>
    </row>
    <row r="483" spans="12:12" x14ac:dyDescent="0.25">
      <c r="L483" s="16"/>
    </row>
    <row r="484" spans="12:12" x14ac:dyDescent="0.25">
      <c r="L484" s="16"/>
    </row>
    <row r="485" spans="12:12" x14ac:dyDescent="0.25">
      <c r="L485" s="16"/>
    </row>
    <row r="486" spans="12:12" x14ac:dyDescent="0.25">
      <c r="L486" s="16"/>
    </row>
    <row r="487" spans="12:12" x14ac:dyDescent="0.25">
      <c r="L487" s="16"/>
    </row>
    <row r="488" spans="12:12" x14ac:dyDescent="0.25">
      <c r="L488" s="16"/>
    </row>
    <row r="489" spans="12:12" x14ac:dyDescent="0.25">
      <c r="L489" s="16"/>
    </row>
    <row r="490" spans="12:12" x14ac:dyDescent="0.25">
      <c r="L490" s="16"/>
    </row>
    <row r="491" spans="12:12" x14ac:dyDescent="0.25">
      <c r="L491" s="16"/>
    </row>
    <row r="492" spans="12:12" x14ac:dyDescent="0.25">
      <c r="L492" s="16"/>
    </row>
    <row r="493" spans="12:12" x14ac:dyDescent="0.25">
      <c r="L493" s="16"/>
    </row>
    <row r="494" spans="12:12" x14ac:dyDescent="0.25">
      <c r="L494" s="16"/>
    </row>
    <row r="495" spans="12:12" x14ac:dyDescent="0.25">
      <c r="L495" s="16"/>
    </row>
    <row r="496" spans="12:12" x14ac:dyDescent="0.25">
      <c r="L496" s="16"/>
    </row>
    <row r="497" spans="12:12" x14ac:dyDescent="0.25">
      <c r="L497" s="16"/>
    </row>
    <row r="498" spans="12:12" x14ac:dyDescent="0.25">
      <c r="L498" s="16"/>
    </row>
    <row r="499" spans="12:12" x14ac:dyDescent="0.25">
      <c r="L499" s="16"/>
    </row>
    <row r="500" spans="12:12" x14ac:dyDescent="0.25">
      <c r="L500" s="16"/>
    </row>
    <row r="501" spans="12:12" x14ac:dyDescent="0.25">
      <c r="L501" s="16"/>
    </row>
    <row r="502" spans="12:12" x14ac:dyDescent="0.25">
      <c r="L502" s="16"/>
    </row>
    <row r="503" spans="12:12" x14ac:dyDescent="0.25">
      <c r="L503" s="16"/>
    </row>
    <row r="504" spans="12:12" x14ac:dyDescent="0.25">
      <c r="L504" s="16"/>
    </row>
    <row r="505" spans="12:12" x14ac:dyDescent="0.25">
      <c r="L505" s="16"/>
    </row>
    <row r="506" spans="12:12" x14ac:dyDescent="0.25">
      <c r="L506" s="16"/>
    </row>
    <row r="507" spans="12:12" x14ac:dyDescent="0.25">
      <c r="L507" s="16"/>
    </row>
    <row r="508" spans="12:12" x14ac:dyDescent="0.25">
      <c r="L508" s="16"/>
    </row>
    <row r="509" spans="12:12" x14ac:dyDescent="0.25">
      <c r="L509" s="16"/>
    </row>
    <row r="510" spans="12:12" x14ac:dyDescent="0.25">
      <c r="L510" s="16"/>
    </row>
    <row r="511" spans="12:12" x14ac:dyDescent="0.25">
      <c r="L511" s="16"/>
    </row>
    <row r="512" spans="12:12" x14ac:dyDescent="0.25">
      <c r="L512" s="16"/>
    </row>
    <row r="513" spans="12:12" x14ac:dyDescent="0.25">
      <c r="L513" s="16"/>
    </row>
    <row r="514" spans="12:12" x14ac:dyDescent="0.25">
      <c r="L514" s="16"/>
    </row>
    <row r="515" spans="12:12" x14ac:dyDescent="0.25">
      <c r="L515" s="16"/>
    </row>
    <row r="516" spans="12:12" x14ac:dyDescent="0.25">
      <c r="L516" s="16"/>
    </row>
    <row r="517" spans="12:12" x14ac:dyDescent="0.25">
      <c r="L517" s="16"/>
    </row>
    <row r="518" spans="12:12" x14ac:dyDescent="0.25">
      <c r="L518" s="16"/>
    </row>
    <row r="519" spans="12:12" x14ac:dyDescent="0.25">
      <c r="L519" s="16"/>
    </row>
    <row r="520" spans="12:12" x14ac:dyDescent="0.25">
      <c r="L520" s="16"/>
    </row>
    <row r="521" spans="12:12" x14ac:dyDescent="0.25">
      <c r="L521" s="16"/>
    </row>
    <row r="522" spans="12:12" x14ac:dyDescent="0.25">
      <c r="L522" s="16"/>
    </row>
    <row r="523" spans="12:12" x14ac:dyDescent="0.25">
      <c r="L523" s="16"/>
    </row>
    <row r="524" spans="12:12" x14ac:dyDescent="0.25">
      <c r="L524" s="16"/>
    </row>
    <row r="525" spans="12:12" x14ac:dyDescent="0.25">
      <c r="L525" s="16"/>
    </row>
    <row r="526" spans="12:12" x14ac:dyDescent="0.25">
      <c r="L526" s="16"/>
    </row>
    <row r="527" spans="12:12" x14ac:dyDescent="0.25">
      <c r="L527" s="16"/>
    </row>
    <row r="528" spans="12:12" x14ac:dyDescent="0.25">
      <c r="L528" s="16"/>
    </row>
    <row r="529" spans="12:12" x14ac:dyDescent="0.25">
      <c r="L529" s="16"/>
    </row>
    <row r="530" spans="12:12" x14ac:dyDescent="0.25">
      <c r="L530" s="16"/>
    </row>
    <row r="531" spans="12:12" x14ac:dyDescent="0.25">
      <c r="L531" s="16"/>
    </row>
    <row r="532" spans="12:12" x14ac:dyDescent="0.25">
      <c r="L532" s="16"/>
    </row>
    <row r="533" spans="12:12" x14ac:dyDescent="0.25">
      <c r="L533" s="16"/>
    </row>
    <row r="534" spans="12:12" x14ac:dyDescent="0.25">
      <c r="L534" s="16"/>
    </row>
    <row r="535" spans="12:12" x14ac:dyDescent="0.25">
      <c r="L535" s="16"/>
    </row>
    <row r="536" spans="12:12" x14ac:dyDescent="0.25">
      <c r="L536" s="16"/>
    </row>
    <row r="537" spans="12:12" x14ac:dyDescent="0.25">
      <c r="L537" s="16"/>
    </row>
    <row r="538" spans="12:12" x14ac:dyDescent="0.25">
      <c r="L538" s="16"/>
    </row>
    <row r="539" spans="12:12" x14ac:dyDescent="0.25">
      <c r="L539" s="16"/>
    </row>
    <row r="540" spans="12:12" x14ac:dyDescent="0.25">
      <c r="L540" s="16"/>
    </row>
    <row r="541" spans="12:12" x14ac:dyDescent="0.25">
      <c r="L541" s="16"/>
    </row>
    <row r="542" spans="12:12" x14ac:dyDescent="0.25">
      <c r="L542" s="16"/>
    </row>
    <row r="543" spans="12:12" x14ac:dyDescent="0.25">
      <c r="L543" s="16"/>
    </row>
    <row r="544" spans="12:12" x14ac:dyDescent="0.25">
      <c r="L544" s="16"/>
    </row>
    <row r="545" spans="12:12" x14ac:dyDescent="0.25">
      <c r="L545" s="16"/>
    </row>
    <row r="546" spans="12:12" x14ac:dyDescent="0.25">
      <c r="L546" s="16"/>
    </row>
    <row r="547" spans="12:12" x14ac:dyDescent="0.25">
      <c r="L547" s="16"/>
    </row>
    <row r="548" spans="12:12" x14ac:dyDescent="0.25">
      <c r="L548" s="16"/>
    </row>
    <row r="549" spans="12:12" x14ac:dyDescent="0.25">
      <c r="L549" s="16"/>
    </row>
    <row r="550" spans="12:12" x14ac:dyDescent="0.25">
      <c r="L550" s="16"/>
    </row>
    <row r="551" spans="12:12" x14ac:dyDescent="0.25">
      <c r="L551" s="16"/>
    </row>
    <row r="552" spans="12:12" x14ac:dyDescent="0.25">
      <c r="L552" s="16"/>
    </row>
    <row r="553" spans="12:12" x14ac:dyDescent="0.25">
      <c r="L553" s="16"/>
    </row>
    <row r="554" spans="12:12" x14ac:dyDescent="0.25">
      <c r="L554" s="16"/>
    </row>
    <row r="555" spans="12:12" x14ac:dyDescent="0.25">
      <c r="L555" s="16"/>
    </row>
    <row r="556" spans="12:12" x14ac:dyDescent="0.25">
      <c r="L556" s="16"/>
    </row>
    <row r="557" spans="12:12" x14ac:dyDescent="0.25">
      <c r="L557" s="16"/>
    </row>
    <row r="558" spans="12:12" x14ac:dyDescent="0.25">
      <c r="L558" s="16"/>
    </row>
    <row r="559" spans="12:12" x14ac:dyDescent="0.25">
      <c r="L559" s="16"/>
    </row>
    <row r="560" spans="12:12" x14ac:dyDescent="0.25">
      <c r="L560" s="16"/>
    </row>
    <row r="561" spans="12:12" x14ac:dyDescent="0.25">
      <c r="L561" s="16"/>
    </row>
    <row r="562" spans="12:12" x14ac:dyDescent="0.25">
      <c r="L562" s="16"/>
    </row>
    <row r="563" spans="12:12" x14ac:dyDescent="0.25">
      <c r="L563" s="16"/>
    </row>
    <row r="564" spans="12:12" x14ac:dyDescent="0.25">
      <c r="L564" s="16"/>
    </row>
    <row r="565" spans="12:12" x14ac:dyDescent="0.25">
      <c r="L565" s="16"/>
    </row>
    <row r="566" spans="12:12" x14ac:dyDescent="0.25">
      <c r="L566" s="16"/>
    </row>
    <row r="567" spans="12:12" x14ac:dyDescent="0.25">
      <c r="L567" s="16"/>
    </row>
    <row r="568" spans="12:12" x14ac:dyDescent="0.25">
      <c r="L568" s="16"/>
    </row>
    <row r="569" spans="12:12" x14ac:dyDescent="0.25">
      <c r="L569" s="16"/>
    </row>
    <row r="570" spans="12:12" x14ac:dyDescent="0.25">
      <c r="L570" s="16"/>
    </row>
    <row r="571" spans="12:12" x14ac:dyDescent="0.25">
      <c r="L571" s="16"/>
    </row>
    <row r="572" spans="12:12" x14ac:dyDescent="0.25">
      <c r="L572" s="16"/>
    </row>
    <row r="573" spans="12:12" x14ac:dyDescent="0.25">
      <c r="L573" s="16"/>
    </row>
    <row r="574" spans="12:12" x14ac:dyDescent="0.25">
      <c r="L574" s="16"/>
    </row>
    <row r="575" spans="12:12" x14ac:dyDescent="0.25">
      <c r="L575" s="16"/>
    </row>
    <row r="576" spans="12:12" x14ac:dyDescent="0.25">
      <c r="L576" s="16"/>
    </row>
    <row r="577" spans="12:12" x14ac:dyDescent="0.25">
      <c r="L577" s="16"/>
    </row>
    <row r="578" spans="12:12" x14ac:dyDescent="0.25">
      <c r="L578" s="16"/>
    </row>
    <row r="579" spans="12:12" x14ac:dyDescent="0.25">
      <c r="L579" s="16"/>
    </row>
    <row r="580" spans="12:12" x14ac:dyDescent="0.25">
      <c r="L580" s="16"/>
    </row>
    <row r="581" spans="12:12" x14ac:dyDescent="0.25">
      <c r="L581" s="16"/>
    </row>
    <row r="582" spans="12:12" x14ac:dyDescent="0.25">
      <c r="L582" s="16"/>
    </row>
    <row r="583" spans="12:12" x14ac:dyDescent="0.25">
      <c r="L583" s="16"/>
    </row>
    <row r="584" spans="12:12" x14ac:dyDescent="0.25">
      <c r="L584" s="16"/>
    </row>
    <row r="585" spans="12:12" x14ac:dyDescent="0.25">
      <c r="L585" s="16"/>
    </row>
    <row r="586" spans="12:12" x14ac:dyDescent="0.25">
      <c r="L586" s="16"/>
    </row>
    <row r="587" spans="12:12" x14ac:dyDescent="0.25">
      <c r="L587" s="16"/>
    </row>
    <row r="588" spans="12:12" x14ac:dyDescent="0.25">
      <c r="L588" s="16"/>
    </row>
    <row r="589" spans="12:12" x14ac:dyDescent="0.25">
      <c r="L589" s="16"/>
    </row>
    <row r="590" spans="12:12" x14ac:dyDescent="0.25">
      <c r="L590" s="16"/>
    </row>
    <row r="591" spans="12:12" x14ac:dyDescent="0.25">
      <c r="L591" s="16"/>
    </row>
    <row r="592" spans="12:12" x14ac:dyDescent="0.25">
      <c r="L592" s="16"/>
    </row>
    <row r="593" spans="12:12" x14ac:dyDescent="0.25">
      <c r="L593" s="16"/>
    </row>
    <row r="594" spans="12:12" x14ac:dyDescent="0.25">
      <c r="L594" s="16"/>
    </row>
    <row r="595" spans="12:12" x14ac:dyDescent="0.25">
      <c r="L595" s="16"/>
    </row>
    <row r="596" spans="12:12" x14ac:dyDescent="0.25">
      <c r="L596" s="16"/>
    </row>
    <row r="597" spans="12:12" x14ac:dyDescent="0.25">
      <c r="L597" s="16"/>
    </row>
    <row r="598" spans="12:12" x14ac:dyDescent="0.25">
      <c r="L598" s="16"/>
    </row>
    <row r="599" spans="12:12" x14ac:dyDescent="0.25">
      <c r="L599" s="16"/>
    </row>
    <row r="600" spans="12:12" x14ac:dyDescent="0.25">
      <c r="L600" s="16"/>
    </row>
    <row r="601" spans="12:12" x14ac:dyDescent="0.25">
      <c r="L601" s="16"/>
    </row>
    <row r="602" spans="12:12" x14ac:dyDescent="0.25">
      <c r="L602" s="16"/>
    </row>
    <row r="603" spans="12:12" x14ac:dyDescent="0.25">
      <c r="L603" s="16"/>
    </row>
    <row r="604" spans="12:12" x14ac:dyDescent="0.25">
      <c r="L604" s="16"/>
    </row>
    <row r="605" spans="12:12" x14ac:dyDescent="0.25">
      <c r="L605" s="16"/>
    </row>
    <row r="606" spans="12:12" x14ac:dyDescent="0.25">
      <c r="L606" s="16"/>
    </row>
    <row r="607" spans="12:12" x14ac:dyDescent="0.25">
      <c r="L607" s="16"/>
    </row>
    <row r="608" spans="12:12" x14ac:dyDescent="0.25">
      <c r="L608" s="16"/>
    </row>
    <row r="609" spans="12:12" x14ac:dyDescent="0.25">
      <c r="L609" s="16"/>
    </row>
    <row r="610" spans="12:12" x14ac:dyDescent="0.25">
      <c r="L610" s="16"/>
    </row>
    <row r="611" spans="12:12" x14ac:dyDescent="0.25">
      <c r="L611" s="16"/>
    </row>
    <row r="612" spans="12:12" x14ac:dyDescent="0.25">
      <c r="L612" s="16"/>
    </row>
    <row r="613" spans="12:12" x14ac:dyDescent="0.25">
      <c r="L613" s="16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topLeftCell="A4" workbookViewId="0">
      <selection activeCell="F9" sqref="F9:L109"/>
    </sheetView>
  </sheetViews>
  <sheetFormatPr baseColWidth="10" defaultRowHeight="12.5" x14ac:dyDescent="0.25"/>
  <cols>
    <col min="1" max="1" width="8.7265625" style="11" customWidth="1"/>
    <col min="2" max="4" width="12.7265625" style="11" customWidth="1"/>
    <col min="5" max="7" width="10.81640625" style="12"/>
    <col min="8" max="11" width="10.81640625" style="11"/>
    <col min="12" max="256" width="10.81640625" style="12"/>
    <col min="257" max="257" width="8.7265625" style="12" customWidth="1"/>
    <col min="258" max="260" width="12.7265625" style="12" customWidth="1"/>
    <col min="261" max="512" width="10.81640625" style="12"/>
    <col min="513" max="513" width="8.7265625" style="12" customWidth="1"/>
    <col min="514" max="516" width="12.7265625" style="12" customWidth="1"/>
    <col min="517" max="768" width="10.81640625" style="12"/>
    <col min="769" max="769" width="8.7265625" style="12" customWidth="1"/>
    <col min="770" max="772" width="12.7265625" style="12" customWidth="1"/>
    <col min="773" max="1024" width="10.81640625" style="12"/>
    <col min="1025" max="1025" width="8.7265625" style="12" customWidth="1"/>
    <col min="1026" max="1028" width="12.7265625" style="12" customWidth="1"/>
    <col min="1029" max="1280" width="10.81640625" style="12"/>
    <col min="1281" max="1281" width="8.7265625" style="12" customWidth="1"/>
    <col min="1282" max="1284" width="12.7265625" style="12" customWidth="1"/>
    <col min="1285" max="1536" width="10.81640625" style="12"/>
    <col min="1537" max="1537" width="8.7265625" style="12" customWidth="1"/>
    <col min="1538" max="1540" width="12.7265625" style="12" customWidth="1"/>
    <col min="1541" max="1792" width="10.81640625" style="12"/>
    <col min="1793" max="1793" width="8.7265625" style="12" customWidth="1"/>
    <col min="1794" max="1796" width="12.7265625" style="12" customWidth="1"/>
    <col min="1797" max="2048" width="10.81640625" style="12"/>
    <col min="2049" max="2049" width="8.7265625" style="12" customWidth="1"/>
    <col min="2050" max="2052" width="12.7265625" style="12" customWidth="1"/>
    <col min="2053" max="2304" width="10.81640625" style="12"/>
    <col min="2305" max="2305" width="8.7265625" style="12" customWidth="1"/>
    <col min="2306" max="2308" width="12.7265625" style="12" customWidth="1"/>
    <col min="2309" max="2560" width="10.81640625" style="12"/>
    <col min="2561" max="2561" width="8.7265625" style="12" customWidth="1"/>
    <col min="2562" max="2564" width="12.7265625" style="12" customWidth="1"/>
    <col min="2565" max="2816" width="10.81640625" style="12"/>
    <col min="2817" max="2817" width="8.7265625" style="12" customWidth="1"/>
    <col min="2818" max="2820" width="12.7265625" style="12" customWidth="1"/>
    <col min="2821" max="3072" width="10.81640625" style="12"/>
    <col min="3073" max="3073" width="8.7265625" style="12" customWidth="1"/>
    <col min="3074" max="3076" width="12.7265625" style="12" customWidth="1"/>
    <col min="3077" max="3328" width="10.81640625" style="12"/>
    <col min="3329" max="3329" width="8.7265625" style="12" customWidth="1"/>
    <col min="3330" max="3332" width="12.7265625" style="12" customWidth="1"/>
    <col min="3333" max="3584" width="10.81640625" style="12"/>
    <col min="3585" max="3585" width="8.7265625" style="12" customWidth="1"/>
    <col min="3586" max="3588" width="12.7265625" style="12" customWidth="1"/>
    <col min="3589" max="3840" width="10.81640625" style="12"/>
    <col min="3841" max="3841" width="8.7265625" style="12" customWidth="1"/>
    <col min="3842" max="3844" width="12.7265625" style="12" customWidth="1"/>
    <col min="3845" max="4096" width="10.81640625" style="12"/>
    <col min="4097" max="4097" width="8.7265625" style="12" customWidth="1"/>
    <col min="4098" max="4100" width="12.7265625" style="12" customWidth="1"/>
    <col min="4101" max="4352" width="10.81640625" style="12"/>
    <col min="4353" max="4353" width="8.7265625" style="12" customWidth="1"/>
    <col min="4354" max="4356" width="12.7265625" style="12" customWidth="1"/>
    <col min="4357" max="4608" width="10.81640625" style="12"/>
    <col min="4609" max="4609" width="8.7265625" style="12" customWidth="1"/>
    <col min="4610" max="4612" width="12.7265625" style="12" customWidth="1"/>
    <col min="4613" max="4864" width="10.81640625" style="12"/>
    <col min="4865" max="4865" width="8.7265625" style="12" customWidth="1"/>
    <col min="4866" max="4868" width="12.7265625" style="12" customWidth="1"/>
    <col min="4869" max="5120" width="10.81640625" style="12"/>
    <col min="5121" max="5121" width="8.7265625" style="12" customWidth="1"/>
    <col min="5122" max="5124" width="12.7265625" style="12" customWidth="1"/>
    <col min="5125" max="5376" width="10.81640625" style="12"/>
    <col min="5377" max="5377" width="8.7265625" style="12" customWidth="1"/>
    <col min="5378" max="5380" width="12.7265625" style="12" customWidth="1"/>
    <col min="5381" max="5632" width="10.81640625" style="12"/>
    <col min="5633" max="5633" width="8.7265625" style="12" customWidth="1"/>
    <col min="5634" max="5636" width="12.7265625" style="12" customWidth="1"/>
    <col min="5637" max="5888" width="10.81640625" style="12"/>
    <col min="5889" max="5889" width="8.7265625" style="12" customWidth="1"/>
    <col min="5890" max="5892" width="12.7265625" style="12" customWidth="1"/>
    <col min="5893" max="6144" width="10.81640625" style="12"/>
    <col min="6145" max="6145" width="8.7265625" style="12" customWidth="1"/>
    <col min="6146" max="6148" width="12.7265625" style="12" customWidth="1"/>
    <col min="6149" max="6400" width="10.81640625" style="12"/>
    <col min="6401" max="6401" width="8.7265625" style="12" customWidth="1"/>
    <col min="6402" max="6404" width="12.7265625" style="12" customWidth="1"/>
    <col min="6405" max="6656" width="10.81640625" style="12"/>
    <col min="6657" max="6657" width="8.7265625" style="12" customWidth="1"/>
    <col min="6658" max="6660" width="12.7265625" style="12" customWidth="1"/>
    <col min="6661" max="6912" width="10.81640625" style="12"/>
    <col min="6913" max="6913" width="8.7265625" style="12" customWidth="1"/>
    <col min="6914" max="6916" width="12.7265625" style="12" customWidth="1"/>
    <col min="6917" max="7168" width="10.81640625" style="12"/>
    <col min="7169" max="7169" width="8.7265625" style="12" customWidth="1"/>
    <col min="7170" max="7172" width="12.7265625" style="12" customWidth="1"/>
    <col min="7173" max="7424" width="10.81640625" style="12"/>
    <col min="7425" max="7425" width="8.7265625" style="12" customWidth="1"/>
    <col min="7426" max="7428" width="12.7265625" style="12" customWidth="1"/>
    <col min="7429" max="7680" width="10.81640625" style="12"/>
    <col min="7681" max="7681" width="8.7265625" style="12" customWidth="1"/>
    <col min="7682" max="7684" width="12.7265625" style="12" customWidth="1"/>
    <col min="7685" max="7936" width="10.81640625" style="12"/>
    <col min="7937" max="7937" width="8.7265625" style="12" customWidth="1"/>
    <col min="7938" max="7940" width="12.7265625" style="12" customWidth="1"/>
    <col min="7941" max="8192" width="10.81640625" style="12"/>
    <col min="8193" max="8193" width="8.7265625" style="12" customWidth="1"/>
    <col min="8194" max="8196" width="12.7265625" style="12" customWidth="1"/>
    <col min="8197" max="8448" width="10.81640625" style="12"/>
    <col min="8449" max="8449" width="8.7265625" style="12" customWidth="1"/>
    <col min="8450" max="8452" width="12.7265625" style="12" customWidth="1"/>
    <col min="8453" max="8704" width="10.81640625" style="12"/>
    <col min="8705" max="8705" width="8.7265625" style="12" customWidth="1"/>
    <col min="8706" max="8708" width="12.7265625" style="12" customWidth="1"/>
    <col min="8709" max="8960" width="10.81640625" style="12"/>
    <col min="8961" max="8961" width="8.7265625" style="12" customWidth="1"/>
    <col min="8962" max="8964" width="12.7265625" style="12" customWidth="1"/>
    <col min="8965" max="9216" width="10.81640625" style="12"/>
    <col min="9217" max="9217" width="8.7265625" style="12" customWidth="1"/>
    <col min="9218" max="9220" width="12.7265625" style="12" customWidth="1"/>
    <col min="9221" max="9472" width="10.81640625" style="12"/>
    <col min="9473" max="9473" width="8.7265625" style="12" customWidth="1"/>
    <col min="9474" max="9476" width="12.7265625" style="12" customWidth="1"/>
    <col min="9477" max="9728" width="10.81640625" style="12"/>
    <col min="9729" max="9729" width="8.7265625" style="12" customWidth="1"/>
    <col min="9730" max="9732" width="12.7265625" style="12" customWidth="1"/>
    <col min="9733" max="9984" width="10.81640625" style="12"/>
    <col min="9985" max="9985" width="8.7265625" style="12" customWidth="1"/>
    <col min="9986" max="9988" width="12.7265625" style="12" customWidth="1"/>
    <col min="9989" max="10240" width="10.81640625" style="12"/>
    <col min="10241" max="10241" width="8.7265625" style="12" customWidth="1"/>
    <col min="10242" max="10244" width="12.7265625" style="12" customWidth="1"/>
    <col min="10245" max="10496" width="10.81640625" style="12"/>
    <col min="10497" max="10497" width="8.7265625" style="12" customWidth="1"/>
    <col min="10498" max="10500" width="12.7265625" style="12" customWidth="1"/>
    <col min="10501" max="10752" width="10.81640625" style="12"/>
    <col min="10753" max="10753" width="8.7265625" style="12" customWidth="1"/>
    <col min="10754" max="10756" width="12.7265625" style="12" customWidth="1"/>
    <col min="10757" max="11008" width="10.81640625" style="12"/>
    <col min="11009" max="11009" width="8.7265625" style="12" customWidth="1"/>
    <col min="11010" max="11012" width="12.7265625" style="12" customWidth="1"/>
    <col min="11013" max="11264" width="10.81640625" style="12"/>
    <col min="11265" max="11265" width="8.7265625" style="12" customWidth="1"/>
    <col min="11266" max="11268" width="12.7265625" style="12" customWidth="1"/>
    <col min="11269" max="11520" width="10.81640625" style="12"/>
    <col min="11521" max="11521" width="8.7265625" style="12" customWidth="1"/>
    <col min="11522" max="11524" width="12.7265625" style="12" customWidth="1"/>
    <col min="11525" max="11776" width="10.81640625" style="12"/>
    <col min="11777" max="11777" width="8.7265625" style="12" customWidth="1"/>
    <col min="11778" max="11780" width="12.7265625" style="12" customWidth="1"/>
    <col min="11781" max="12032" width="10.81640625" style="12"/>
    <col min="12033" max="12033" width="8.7265625" style="12" customWidth="1"/>
    <col min="12034" max="12036" width="12.7265625" style="12" customWidth="1"/>
    <col min="12037" max="12288" width="10.81640625" style="12"/>
    <col min="12289" max="12289" width="8.7265625" style="12" customWidth="1"/>
    <col min="12290" max="12292" width="12.7265625" style="12" customWidth="1"/>
    <col min="12293" max="12544" width="10.81640625" style="12"/>
    <col min="12545" max="12545" width="8.7265625" style="12" customWidth="1"/>
    <col min="12546" max="12548" width="12.7265625" style="12" customWidth="1"/>
    <col min="12549" max="12800" width="10.81640625" style="12"/>
    <col min="12801" max="12801" width="8.7265625" style="12" customWidth="1"/>
    <col min="12802" max="12804" width="12.7265625" style="12" customWidth="1"/>
    <col min="12805" max="13056" width="10.81640625" style="12"/>
    <col min="13057" max="13057" width="8.7265625" style="12" customWidth="1"/>
    <col min="13058" max="13060" width="12.7265625" style="12" customWidth="1"/>
    <col min="13061" max="13312" width="10.81640625" style="12"/>
    <col min="13313" max="13313" width="8.7265625" style="12" customWidth="1"/>
    <col min="13314" max="13316" width="12.7265625" style="12" customWidth="1"/>
    <col min="13317" max="13568" width="10.81640625" style="12"/>
    <col min="13569" max="13569" width="8.7265625" style="12" customWidth="1"/>
    <col min="13570" max="13572" width="12.7265625" style="12" customWidth="1"/>
    <col min="13573" max="13824" width="10.81640625" style="12"/>
    <col min="13825" max="13825" width="8.7265625" style="12" customWidth="1"/>
    <col min="13826" max="13828" width="12.7265625" style="12" customWidth="1"/>
    <col min="13829" max="14080" width="10.81640625" style="12"/>
    <col min="14081" max="14081" width="8.7265625" style="12" customWidth="1"/>
    <col min="14082" max="14084" width="12.7265625" style="12" customWidth="1"/>
    <col min="14085" max="14336" width="10.81640625" style="12"/>
    <col min="14337" max="14337" width="8.7265625" style="12" customWidth="1"/>
    <col min="14338" max="14340" width="12.7265625" style="12" customWidth="1"/>
    <col min="14341" max="14592" width="10.81640625" style="12"/>
    <col min="14593" max="14593" width="8.7265625" style="12" customWidth="1"/>
    <col min="14594" max="14596" width="12.7265625" style="12" customWidth="1"/>
    <col min="14597" max="14848" width="10.81640625" style="12"/>
    <col min="14849" max="14849" width="8.7265625" style="12" customWidth="1"/>
    <col min="14850" max="14852" width="12.7265625" style="12" customWidth="1"/>
    <col min="14853" max="15104" width="10.81640625" style="12"/>
    <col min="15105" max="15105" width="8.7265625" style="12" customWidth="1"/>
    <col min="15106" max="15108" width="12.7265625" style="12" customWidth="1"/>
    <col min="15109" max="15360" width="10.81640625" style="12"/>
    <col min="15361" max="15361" width="8.7265625" style="12" customWidth="1"/>
    <col min="15362" max="15364" width="12.7265625" style="12" customWidth="1"/>
    <col min="15365" max="15616" width="10.81640625" style="12"/>
    <col min="15617" max="15617" width="8.7265625" style="12" customWidth="1"/>
    <col min="15618" max="15620" width="12.7265625" style="12" customWidth="1"/>
    <col min="15621" max="15872" width="10.81640625" style="12"/>
    <col min="15873" max="15873" width="8.7265625" style="12" customWidth="1"/>
    <col min="15874" max="15876" width="12.7265625" style="12" customWidth="1"/>
    <col min="15877" max="16128" width="10.81640625" style="12"/>
    <col min="16129" max="16129" width="8.7265625" style="12" customWidth="1"/>
    <col min="16130" max="16132" width="12.7265625" style="12" customWidth="1"/>
    <col min="16133" max="16384" width="10.81640625" style="12"/>
  </cols>
  <sheetData>
    <row r="2" spans="1:13" ht="13" x14ac:dyDescent="0.3">
      <c r="G2" s="3"/>
      <c r="H2" s="13"/>
      <c r="I2" s="13"/>
      <c r="J2" s="13"/>
      <c r="K2" s="13"/>
      <c r="L2" s="14"/>
      <c r="M2" s="14"/>
    </row>
    <row r="4" spans="1:13" s="5" customFormat="1" ht="15.5" x14ac:dyDescent="0.35">
      <c r="A4" s="9" t="s">
        <v>312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5">
      <c r="A5" s="15"/>
    </row>
    <row r="6" spans="1:13" s="41" customFormat="1" ht="100" x14ac:dyDescent="0.25">
      <c r="A6" s="61" t="s">
        <v>0</v>
      </c>
      <c r="B6" s="62" t="s">
        <v>301</v>
      </c>
      <c r="C6" s="64" t="s">
        <v>302</v>
      </c>
      <c r="D6" s="64"/>
      <c r="E6" s="63" t="s">
        <v>303</v>
      </c>
      <c r="F6" s="63" t="s">
        <v>304</v>
      </c>
      <c r="G6" s="63" t="s">
        <v>305</v>
      </c>
      <c r="H6" s="62" t="s">
        <v>306</v>
      </c>
      <c r="I6" s="62" t="s">
        <v>307</v>
      </c>
      <c r="J6" s="62" t="s">
        <v>308</v>
      </c>
      <c r="K6" s="62" t="s">
        <v>309</v>
      </c>
      <c r="L6" s="63" t="s">
        <v>310</v>
      </c>
    </row>
    <row r="7" spans="1:13" s="41" customFormat="1" x14ac:dyDescent="0.25">
      <c r="A7" s="42"/>
      <c r="B7" s="43"/>
      <c r="C7" s="45">
        <v>43466</v>
      </c>
      <c r="D7" s="45">
        <v>43831</v>
      </c>
      <c r="E7" s="46"/>
      <c r="F7" s="46"/>
      <c r="G7" s="46"/>
      <c r="H7" s="47"/>
      <c r="I7" s="47"/>
      <c r="J7" s="47"/>
      <c r="K7" s="47"/>
      <c r="L7" s="46"/>
    </row>
    <row r="8" spans="1:13" x14ac:dyDescent="0.25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7"/>
    </row>
    <row r="9" spans="1:13" x14ac:dyDescent="0.25">
      <c r="A9" s="18">
        <v>0</v>
      </c>
      <c r="B9" s="10">
        <v>4</v>
      </c>
      <c r="C9" s="10">
        <v>1789</v>
      </c>
      <c r="D9" s="10">
        <v>1745</v>
      </c>
      <c r="E9" s="59">
        <v>0.5</v>
      </c>
      <c r="F9" s="20">
        <f>B9/((C9+D9)/2)</f>
        <v>2.2637238256932655E-3</v>
      </c>
      <c r="G9" s="20">
        <f t="shared" ref="G9:G72" si="0">F9/((1+(1-E9)*F9))</f>
        <v>2.2611644997173547E-3</v>
      </c>
      <c r="H9" s="15">
        <v>100000</v>
      </c>
      <c r="I9" s="15">
        <f>H9*G9</f>
        <v>226.11644997173548</v>
      </c>
      <c r="J9" s="15">
        <f t="shared" ref="J9:J72" si="1">H10+I9*E9</f>
        <v>99886.941775014129</v>
      </c>
      <c r="K9" s="15">
        <f t="shared" ref="K9:K72" si="2">K10+J9</f>
        <v>8507230.1742395572</v>
      </c>
      <c r="L9" s="21">
        <f>K9/H9</f>
        <v>85.072301742395567</v>
      </c>
    </row>
    <row r="10" spans="1:13" x14ac:dyDescent="0.25">
      <c r="A10" s="18">
        <v>1</v>
      </c>
      <c r="B10" s="10">
        <v>0</v>
      </c>
      <c r="C10" s="10">
        <v>1958</v>
      </c>
      <c r="D10" s="10">
        <v>1870</v>
      </c>
      <c r="E10" s="59">
        <v>0.5</v>
      </c>
      <c r="F10" s="20">
        <f t="shared" ref="F10:F73" si="3">B10/((C10+D10)/2)</f>
        <v>0</v>
      </c>
      <c r="G10" s="20">
        <f t="shared" si="0"/>
        <v>0</v>
      </c>
      <c r="H10" s="15">
        <f>H9-I9</f>
        <v>99773.883550028258</v>
      </c>
      <c r="I10" s="15">
        <f t="shared" ref="I10:I73" si="4">H10*G10</f>
        <v>0</v>
      </c>
      <c r="J10" s="15">
        <f t="shared" si="1"/>
        <v>99773.883550028258</v>
      </c>
      <c r="K10" s="15">
        <f t="shared" si="2"/>
        <v>8407343.2324645426</v>
      </c>
      <c r="L10" s="22">
        <f t="shared" ref="L10:L73" si="5">K10/H10</f>
        <v>84.263967015466164</v>
      </c>
    </row>
    <row r="11" spans="1:13" x14ac:dyDescent="0.25">
      <c r="A11" s="18">
        <v>2</v>
      </c>
      <c r="B11" s="58">
        <v>0</v>
      </c>
      <c r="C11" s="10">
        <v>1961</v>
      </c>
      <c r="D11" s="10">
        <v>1974</v>
      </c>
      <c r="E11" s="59">
        <v>0.5</v>
      </c>
      <c r="F11" s="20">
        <f t="shared" si="3"/>
        <v>0</v>
      </c>
      <c r="G11" s="20">
        <f t="shared" si="0"/>
        <v>0</v>
      </c>
      <c r="H11" s="15">
        <f t="shared" ref="H11:H74" si="6">H10-I10</f>
        <v>99773.883550028258</v>
      </c>
      <c r="I11" s="15">
        <f t="shared" si="4"/>
        <v>0</v>
      </c>
      <c r="J11" s="15">
        <f t="shared" si="1"/>
        <v>99773.883550028258</v>
      </c>
      <c r="K11" s="15">
        <f t="shared" si="2"/>
        <v>8307569.3489145152</v>
      </c>
      <c r="L11" s="22">
        <f t="shared" si="5"/>
        <v>83.263967015466164</v>
      </c>
    </row>
    <row r="12" spans="1:13" x14ac:dyDescent="0.25">
      <c r="A12" s="18">
        <v>3</v>
      </c>
      <c r="B12" s="58">
        <v>0</v>
      </c>
      <c r="C12" s="10">
        <v>2012</v>
      </c>
      <c r="D12" s="10">
        <v>2012</v>
      </c>
      <c r="E12" s="59">
        <v>0.5</v>
      </c>
      <c r="F12" s="20">
        <f t="shared" si="3"/>
        <v>0</v>
      </c>
      <c r="G12" s="20">
        <f t="shared" si="0"/>
        <v>0</v>
      </c>
      <c r="H12" s="15">
        <f t="shared" si="6"/>
        <v>99773.883550028258</v>
      </c>
      <c r="I12" s="15">
        <f t="shared" si="4"/>
        <v>0</v>
      </c>
      <c r="J12" s="15">
        <f t="shared" si="1"/>
        <v>99773.883550028258</v>
      </c>
      <c r="K12" s="15">
        <f t="shared" si="2"/>
        <v>8207795.4653644869</v>
      </c>
      <c r="L12" s="22">
        <f t="shared" si="5"/>
        <v>82.263967015466164</v>
      </c>
    </row>
    <row r="13" spans="1:13" x14ac:dyDescent="0.25">
      <c r="A13" s="18">
        <v>4</v>
      </c>
      <c r="B13" s="58">
        <v>1</v>
      </c>
      <c r="C13" s="10">
        <v>1987</v>
      </c>
      <c r="D13" s="10">
        <v>2048</v>
      </c>
      <c r="E13" s="59">
        <v>0.5</v>
      </c>
      <c r="F13" s="20">
        <f t="shared" si="3"/>
        <v>4.9566294919454773E-4</v>
      </c>
      <c r="G13" s="20">
        <f t="shared" si="0"/>
        <v>4.9554013875123884E-4</v>
      </c>
      <c r="H13" s="15">
        <f t="shared" si="6"/>
        <v>99773.883550028258</v>
      </c>
      <c r="I13" s="15">
        <f t="shared" si="4"/>
        <v>49.441964098130953</v>
      </c>
      <c r="J13" s="15">
        <f t="shared" si="1"/>
        <v>99749.16256797919</v>
      </c>
      <c r="K13" s="15">
        <f t="shared" si="2"/>
        <v>8108021.5818144586</v>
      </c>
      <c r="L13" s="22">
        <f t="shared" si="5"/>
        <v>81.263967015466164</v>
      </c>
    </row>
    <row r="14" spans="1:13" x14ac:dyDescent="0.25">
      <c r="A14" s="18">
        <v>5</v>
      </c>
      <c r="B14" s="58">
        <v>0</v>
      </c>
      <c r="C14" s="10">
        <v>1914</v>
      </c>
      <c r="D14" s="10">
        <v>2019</v>
      </c>
      <c r="E14" s="59">
        <v>0.5</v>
      </c>
      <c r="F14" s="20">
        <f t="shared" si="3"/>
        <v>0</v>
      </c>
      <c r="G14" s="20">
        <f t="shared" si="0"/>
        <v>0</v>
      </c>
      <c r="H14" s="15">
        <f t="shared" si="6"/>
        <v>99724.441585930123</v>
      </c>
      <c r="I14" s="15">
        <f t="shared" si="4"/>
        <v>0</v>
      </c>
      <c r="J14" s="15">
        <f t="shared" si="1"/>
        <v>99724.441585930123</v>
      </c>
      <c r="K14" s="15">
        <f t="shared" si="2"/>
        <v>8008272.4192464789</v>
      </c>
      <c r="L14" s="22">
        <f t="shared" si="5"/>
        <v>80.304008645121826</v>
      </c>
    </row>
    <row r="15" spans="1:13" x14ac:dyDescent="0.25">
      <c r="A15" s="18">
        <v>6</v>
      </c>
      <c r="B15" s="58">
        <v>0</v>
      </c>
      <c r="C15" s="10">
        <v>2002</v>
      </c>
      <c r="D15" s="10">
        <v>1921</v>
      </c>
      <c r="E15" s="59">
        <v>0.5</v>
      </c>
      <c r="F15" s="20">
        <f t="shared" si="3"/>
        <v>0</v>
      </c>
      <c r="G15" s="20">
        <f t="shared" si="0"/>
        <v>0</v>
      </c>
      <c r="H15" s="15">
        <f t="shared" si="6"/>
        <v>99724.441585930123</v>
      </c>
      <c r="I15" s="15">
        <f t="shared" si="4"/>
        <v>0</v>
      </c>
      <c r="J15" s="15">
        <f t="shared" si="1"/>
        <v>99724.441585930123</v>
      </c>
      <c r="K15" s="15">
        <f t="shared" si="2"/>
        <v>7908547.9776605489</v>
      </c>
      <c r="L15" s="22">
        <f t="shared" si="5"/>
        <v>79.304008645121826</v>
      </c>
    </row>
    <row r="16" spans="1:13" x14ac:dyDescent="0.25">
      <c r="A16" s="18">
        <v>7</v>
      </c>
      <c r="B16" s="58">
        <v>0</v>
      </c>
      <c r="C16" s="10">
        <v>1918</v>
      </c>
      <c r="D16" s="10">
        <v>2022</v>
      </c>
      <c r="E16" s="59">
        <v>0.5</v>
      </c>
      <c r="F16" s="20">
        <f t="shared" si="3"/>
        <v>0</v>
      </c>
      <c r="G16" s="20">
        <f t="shared" si="0"/>
        <v>0</v>
      </c>
      <c r="H16" s="15">
        <f t="shared" si="6"/>
        <v>99724.441585930123</v>
      </c>
      <c r="I16" s="15">
        <f t="shared" si="4"/>
        <v>0</v>
      </c>
      <c r="J16" s="15">
        <f t="shared" si="1"/>
        <v>99724.441585930123</v>
      </c>
      <c r="K16" s="15">
        <f t="shared" si="2"/>
        <v>7808823.5360746188</v>
      </c>
      <c r="L16" s="22">
        <f t="shared" si="5"/>
        <v>78.304008645121826</v>
      </c>
    </row>
    <row r="17" spans="1:12" x14ac:dyDescent="0.25">
      <c r="A17" s="18">
        <v>8</v>
      </c>
      <c r="B17" s="58">
        <v>0</v>
      </c>
      <c r="C17" s="10">
        <v>1963</v>
      </c>
      <c r="D17" s="10">
        <v>1935</v>
      </c>
      <c r="E17" s="59">
        <v>0.5</v>
      </c>
      <c r="F17" s="20">
        <f t="shared" si="3"/>
        <v>0</v>
      </c>
      <c r="G17" s="20">
        <f t="shared" si="0"/>
        <v>0</v>
      </c>
      <c r="H17" s="15">
        <f t="shared" si="6"/>
        <v>99724.441585930123</v>
      </c>
      <c r="I17" s="15">
        <f t="shared" si="4"/>
        <v>0</v>
      </c>
      <c r="J17" s="15">
        <f t="shared" si="1"/>
        <v>99724.441585930123</v>
      </c>
      <c r="K17" s="15">
        <f t="shared" si="2"/>
        <v>7709099.0944886887</v>
      </c>
      <c r="L17" s="22">
        <f t="shared" si="5"/>
        <v>77.304008645121826</v>
      </c>
    </row>
    <row r="18" spans="1:12" x14ac:dyDescent="0.25">
      <c r="A18" s="18">
        <v>9</v>
      </c>
      <c r="B18" s="58">
        <v>0</v>
      </c>
      <c r="C18" s="10">
        <v>1998</v>
      </c>
      <c r="D18" s="10">
        <v>1997</v>
      </c>
      <c r="E18" s="59">
        <v>0.5</v>
      </c>
      <c r="F18" s="20">
        <f t="shared" si="3"/>
        <v>0</v>
      </c>
      <c r="G18" s="20">
        <f t="shared" si="0"/>
        <v>0</v>
      </c>
      <c r="H18" s="15">
        <f t="shared" si="6"/>
        <v>99724.441585930123</v>
      </c>
      <c r="I18" s="15">
        <f t="shared" si="4"/>
        <v>0</v>
      </c>
      <c r="J18" s="15">
        <f t="shared" si="1"/>
        <v>99724.441585930123</v>
      </c>
      <c r="K18" s="15">
        <f t="shared" si="2"/>
        <v>7609374.6529027587</v>
      </c>
      <c r="L18" s="22">
        <f t="shared" si="5"/>
        <v>76.304008645121826</v>
      </c>
    </row>
    <row r="19" spans="1:12" x14ac:dyDescent="0.25">
      <c r="A19" s="18">
        <v>10</v>
      </c>
      <c r="B19" s="58">
        <v>0</v>
      </c>
      <c r="C19" s="10">
        <v>2046</v>
      </c>
      <c r="D19" s="10">
        <v>2026</v>
      </c>
      <c r="E19" s="59">
        <v>0.5</v>
      </c>
      <c r="F19" s="20">
        <f t="shared" si="3"/>
        <v>0</v>
      </c>
      <c r="G19" s="20">
        <f t="shared" si="0"/>
        <v>0</v>
      </c>
      <c r="H19" s="15">
        <f t="shared" si="6"/>
        <v>99724.441585930123</v>
      </c>
      <c r="I19" s="15">
        <f t="shared" si="4"/>
        <v>0</v>
      </c>
      <c r="J19" s="15">
        <f t="shared" si="1"/>
        <v>99724.441585930123</v>
      </c>
      <c r="K19" s="15">
        <f t="shared" si="2"/>
        <v>7509650.2113168286</v>
      </c>
      <c r="L19" s="22">
        <f t="shared" si="5"/>
        <v>75.304008645121826</v>
      </c>
    </row>
    <row r="20" spans="1:12" x14ac:dyDescent="0.25">
      <c r="A20" s="18">
        <v>11</v>
      </c>
      <c r="B20" s="58">
        <v>0</v>
      </c>
      <c r="C20" s="10">
        <v>1853</v>
      </c>
      <c r="D20" s="10">
        <v>2075</v>
      </c>
      <c r="E20" s="59">
        <v>0.5</v>
      </c>
      <c r="F20" s="20">
        <f t="shared" si="3"/>
        <v>0</v>
      </c>
      <c r="G20" s="20">
        <f t="shared" si="0"/>
        <v>0</v>
      </c>
      <c r="H20" s="15">
        <f t="shared" si="6"/>
        <v>99724.441585930123</v>
      </c>
      <c r="I20" s="15">
        <f t="shared" si="4"/>
        <v>0</v>
      </c>
      <c r="J20" s="15">
        <f t="shared" si="1"/>
        <v>99724.441585930123</v>
      </c>
      <c r="K20" s="15">
        <f t="shared" si="2"/>
        <v>7409925.7697308986</v>
      </c>
      <c r="L20" s="22">
        <f t="shared" si="5"/>
        <v>74.304008645121826</v>
      </c>
    </row>
    <row r="21" spans="1:12" x14ac:dyDescent="0.25">
      <c r="A21" s="18">
        <v>12</v>
      </c>
      <c r="B21" s="58">
        <v>0</v>
      </c>
      <c r="C21" s="10">
        <v>1925</v>
      </c>
      <c r="D21" s="10">
        <v>1879</v>
      </c>
      <c r="E21" s="59">
        <v>0.5</v>
      </c>
      <c r="F21" s="20">
        <f t="shared" si="3"/>
        <v>0</v>
      </c>
      <c r="G21" s="20">
        <f t="shared" si="0"/>
        <v>0</v>
      </c>
      <c r="H21" s="15">
        <f t="shared" si="6"/>
        <v>99724.441585930123</v>
      </c>
      <c r="I21" s="15">
        <f t="shared" si="4"/>
        <v>0</v>
      </c>
      <c r="J21" s="15">
        <f t="shared" si="1"/>
        <v>99724.441585930123</v>
      </c>
      <c r="K21" s="15">
        <f t="shared" si="2"/>
        <v>7310201.3281449685</v>
      </c>
      <c r="L21" s="22">
        <f t="shared" si="5"/>
        <v>73.304008645121826</v>
      </c>
    </row>
    <row r="22" spans="1:12" x14ac:dyDescent="0.25">
      <c r="A22" s="18">
        <v>13</v>
      </c>
      <c r="B22" s="58">
        <v>0</v>
      </c>
      <c r="C22" s="10">
        <v>1773</v>
      </c>
      <c r="D22" s="10">
        <v>1957</v>
      </c>
      <c r="E22" s="59">
        <v>0.5</v>
      </c>
      <c r="F22" s="20">
        <f t="shared" si="3"/>
        <v>0</v>
      </c>
      <c r="G22" s="20">
        <f t="shared" si="0"/>
        <v>0</v>
      </c>
      <c r="H22" s="15">
        <f t="shared" si="6"/>
        <v>99724.441585930123</v>
      </c>
      <c r="I22" s="15">
        <f t="shared" si="4"/>
        <v>0</v>
      </c>
      <c r="J22" s="15">
        <f t="shared" si="1"/>
        <v>99724.441585930123</v>
      </c>
      <c r="K22" s="15">
        <f t="shared" si="2"/>
        <v>7210476.8865590384</v>
      </c>
      <c r="L22" s="22">
        <f t="shared" si="5"/>
        <v>72.304008645121826</v>
      </c>
    </row>
    <row r="23" spans="1:12" x14ac:dyDescent="0.25">
      <c r="A23" s="18">
        <v>14</v>
      </c>
      <c r="B23" s="58">
        <v>0</v>
      </c>
      <c r="C23" s="10">
        <v>1869</v>
      </c>
      <c r="D23" s="10">
        <v>1789</v>
      </c>
      <c r="E23" s="59">
        <v>0.5</v>
      </c>
      <c r="F23" s="20">
        <f t="shared" si="3"/>
        <v>0</v>
      </c>
      <c r="G23" s="20">
        <f t="shared" si="0"/>
        <v>0</v>
      </c>
      <c r="H23" s="15">
        <f t="shared" si="6"/>
        <v>99724.441585930123</v>
      </c>
      <c r="I23" s="15">
        <f t="shared" si="4"/>
        <v>0</v>
      </c>
      <c r="J23" s="15">
        <f t="shared" si="1"/>
        <v>99724.441585930123</v>
      </c>
      <c r="K23" s="15">
        <f t="shared" si="2"/>
        <v>7110752.4449731084</v>
      </c>
      <c r="L23" s="22">
        <f t="shared" si="5"/>
        <v>71.304008645121826</v>
      </c>
    </row>
    <row r="24" spans="1:12" x14ac:dyDescent="0.25">
      <c r="A24" s="18">
        <v>15</v>
      </c>
      <c r="B24" s="58">
        <v>0</v>
      </c>
      <c r="C24" s="10">
        <v>1779</v>
      </c>
      <c r="D24" s="10">
        <v>1871</v>
      </c>
      <c r="E24" s="59">
        <v>0.5</v>
      </c>
      <c r="F24" s="20">
        <f t="shared" si="3"/>
        <v>0</v>
      </c>
      <c r="G24" s="20">
        <f t="shared" si="0"/>
        <v>0</v>
      </c>
      <c r="H24" s="15">
        <f t="shared" si="6"/>
        <v>99724.441585930123</v>
      </c>
      <c r="I24" s="15">
        <f t="shared" si="4"/>
        <v>0</v>
      </c>
      <c r="J24" s="15">
        <f t="shared" si="1"/>
        <v>99724.441585930123</v>
      </c>
      <c r="K24" s="15">
        <f t="shared" si="2"/>
        <v>7011028.0033871783</v>
      </c>
      <c r="L24" s="22">
        <f t="shared" si="5"/>
        <v>70.304008645121826</v>
      </c>
    </row>
    <row r="25" spans="1:12" x14ac:dyDescent="0.25">
      <c r="A25" s="18">
        <v>16</v>
      </c>
      <c r="B25" s="10">
        <v>0</v>
      </c>
      <c r="C25" s="10">
        <v>1733</v>
      </c>
      <c r="D25" s="10">
        <v>1800</v>
      </c>
      <c r="E25" s="59">
        <v>0.5</v>
      </c>
      <c r="F25" s="20">
        <f t="shared" si="3"/>
        <v>0</v>
      </c>
      <c r="G25" s="20">
        <f t="shared" si="0"/>
        <v>0</v>
      </c>
      <c r="H25" s="15">
        <f t="shared" si="6"/>
        <v>99724.441585930123</v>
      </c>
      <c r="I25" s="15">
        <f t="shared" si="4"/>
        <v>0</v>
      </c>
      <c r="J25" s="15">
        <f t="shared" si="1"/>
        <v>99724.441585930123</v>
      </c>
      <c r="K25" s="15">
        <f t="shared" si="2"/>
        <v>6911303.5618012482</v>
      </c>
      <c r="L25" s="22">
        <f t="shared" si="5"/>
        <v>69.304008645121826</v>
      </c>
    </row>
    <row r="26" spans="1:12" x14ac:dyDescent="0.25">
      <c r="A26" s="18">
        <v>17</v>
      </c>
      <c r="B26" s="10">
        <v>0</v>
      </c>
      <c r="C26" s="10">
        <v>1625</v>
      </c>
      <c r="D26" s="10">
        <v>1762</v>
      </c>
      <c r="E26" s="59">
        <v>0.5</v>
      </c>
      <c r="F26" s="20">
        <f t="shared" si="3"/>
        <v>0</v>
      </c>
      <c r="G26" s="20">
        <f t="shared" si="0"/>
        <v>0</v>
      </c>
      <c r="H26" s="15">
        <f t="shared" si="6"/>
        <v>99724.441585930123</v>
      </c>
      <c r="I26" s="15">
        <f t="shared" si="4"/>
        <v>0</v>
      </c>
      <c r="J26" s="15">
        <f t="shared" si="1"/>
        <v>99724.441585930123</v>
      </c>
      <c r="K26" s="15">
        <f t="shared" si="2"/>
        <v>6811579.1202153182</v>
      </c>
      <c r="L26" s="22">
        <f t="shared" si="5"/>
        <v>68.304008645121826</v>
      </c>
    </row>
    <row r="27" spans="1:12" x14ac:dyDescent="0.25">
      <c r="A27" s="18">
        <v>18</v>
      </c>
      <c r="B27" s="10">
        <v>0</v>
      </c>
      <c r="C27" s="10">
        <v>1710</v>
      </c>
      <c r="D27" s="10">
        <v>1670</v>
      </c>
      <c r="E27" s="59">
        <v>0.5</v>
      </c>
      <c r="F27" s="20">
        <f t="shared" si="3"/>
        <v>0</v>
      </c>
      <c r="G27" s="20">
        <f t="shared" si="0"/>
        <v>0</v>
      </c>
      <c r="H27" s="15">
        <f t="shared" si="6"/>
        <v>99724.441585930123</v>
      </c>
      <c r="I27" s="15">
        <f t="shared" si="4"/>
        <v>0</v>
      </c>
      <c r="J27" s="15">
        <f t="shared" si="1"/>
        <v>99724.441585930123</v>
      </c>
      <c r="K27" s="15">
        <f t="shared" si="2"/>
        <v>6711854.6786293881</v>
      </c>
      <c r="L27" s="22">
        <f t="shared" si="5"/>
        <v>67.304008645121826</v>
      </c>
    </row>
    <row r="28" spans="1:12" x14ac:dyDescent="0.25">
      <c r="A28" s="18">
        <v>19</v>
      </c>
      <c r="B28" s="10">
        <v>0</v>
      </c>
      <c r="C28" s="10">
        <v>1759</v>
      </c>
      <c r="D28" s="10">
        <v>1794</v>
      </c>
      <c r="E28" s="59">
        <v>0.5</v>
      </c>
      <c r="F28" s="20">
        <f t="shared" si="3"/>
        <v>0</v>
      </c>
      <c r="G28" s="20">
        <f t="shared" si="0"/>
        <v>0</v>
      </c>
      <c r="H28" s="15">
        <f t="shared" si="6"/>
        <v>99724.441585930123</v>
      </c>
      <c r="I28" s="15">
        <f t="shared" si="4"/>
        <v>0</v>
      </c>
      <c r="J28" s="15">
        <f t="shared" si="1"/>
        <v>99724.441585930123</v>
      </c>
      <c r="K28" s="15">
        <f t="shared" si="2"/>
        <v>6612130.237043458</v>
      </c>
      <c r="L28" s="22">
        <f t="shared" si="5"/>
        <v>66.304008645121826</v>
      </c>
    </row>
    <row r="29" spans="1:12" x14ac:dyDescent="0.25">
      <c r="A29" s="18">
        <v>20</v>
      </c>
      <c r="B29" s="10">
        <v>0</v>
      </c>
      <c r="C29" s="10">
        <v>1535</v>
      </c>
      <c r="D29" s="10">
        <v>1791</v>
      </c>
      <c r="E29" s="59">
        <v>0.5</v>
      </c>
      <c r="F29" s="20">
        <f t="shared" si="3"/>
        <v>0</v>
      </c>
      <c r="G29" s="20">
        <f t="shared" si="0"/>
        <v>0</v>
      </c>
      <c r="H29" s="15">
        <f t="shared" si="6"/>
        <v>99724.441585930123</v>
      </c>
      <c r="I29" s="15">
        <f t="shared" si="4"/>
        <v>0</v>
      </c>
      <c r="J29" s="15">
        <f t="shared" si="1"/>
        <v>99724.441585930123</v>
      </c>
      <c r="K29" s="15">
        <f t="shared" si="2"/>
        <v>6512405.795457528</v>
      </c>
      <c r="L29" s="22">
        <f t="shared" si="5"/>
        <v>65.30400864512184</v>
      </c>
    </row>
    <row r="30" spans="1:12" x14ac:dyDescent="0.25">
      <c r="A30" s="18">
        <v>21</v>
      </c>
      <c r="B30" s="10">
        <v>0</v>
      </c>
      <c r="C30" s="10">
        <v>1553</v>
      </c>
      <c r="D30" s="10">
        <v>1592</v>
      </c>
      <c r="E30" s="59">
        <v>0.5</v>
      </c>
      <c r="F30" s="20">
        <f t="shared" si="3"/>
        <v>0</v>
      </c>
      <c r="G30" s="20">
        <f t="shared" si="0"/>
        <v>0</v>
      </c>
      <c r="H30" s="15">
        <f t="shared" si="6"/>
        <v>99724.441585930123</v>
      </c>
      <c r="I30" s="15">
        <f t="shared" si="4"/>
        <v>0</v>
      </c>
      <c r="J30" s="15">
        <f t="shared" si="1"/>
        <v>99724.441585930123</v>
      </c>
      <c r="K30" s="15">
        <f t="shared" si="2"/>
        <v>6412681.3538715979</v>
      </c>
      <c r="L30" s="22">
        <f t="shared" si="5"/>
        <v>64.30400864512184</v>
      </c>
    </row>
    <row r="31" spans="1:12" x14ac:dyDescent="0.25">
      <c r="A31" s="18">
        <v>22</v>
      </c>
      <c r="B31" s="10">
        <v>1</v>
      </c>
      <c r="C31" s="10">
        <v>1684</v>
      </c>
      <c r="D31" s="10">
        <v>1618</v>
      </c>
      <c r="E31" s="59">
        <v>0.5</v>
      </c>
      <c r="F31" s="20">
        <f t="shared" si="3"/>
        <v>6.0569351907934583E-4</v>
      </c>
      <c r="G31" s="20">
        <f t="shared" si="0"/>
        <v>6.0551014229488342E-4</v>
      </c>
      <c r="H31" s="15">
        <f t="shared" si="6"/>
        <v>99724.441585930123</v>
      </c>
      <c r="I31" s="15">
        <f t="shared" si="4"/>
        <v>60.384160814974337</v>
      </c>
      <c r="J31" s="15">
        <f t="shared" si="1"/>
        <v>99694.249505522632</v>
      </c>
      <c r="K31" s="15">
        <f t="shared" si="2"/>
        <v>6312956.9122856678</v>
      </c>
      <c r="L31" s="22">
        <f t="shared" si="5"/>
        <v>63.304008645121833</v>
      </c>
    </row>
    <row r="32" spans="1:12" x14ac:dyDescent="0.25">
      <c r="A32" s="18">
        <v>23</v>
      </c>
      <c r="B32" s="10">
        <v>0</v>
      </c>
      <c r="C32" s="10">
        <v>1699</v>
      </c>
      <c r="D32" s="10">
        <v>1726</v>
      </c>
      <c r="E32" s="59">
        <v>0.5</v>
      </c>
      <c r="F32" s="20">
        <f t="shared" si="3"/>
        <v>0</v>
      </c>
      <c r="G32" s="20">
        <f t="shared" si="0"/>
        <v>0</v>
      </c>
      <c r="H32" s="15">
        <f t="shared" si="6"/>
        <v>99664.057425115141</v>
      </c>
      <c r="I32" s="15">
        <f t="shared" si="4"/>
        <v>0</v>
      </c>
      <c r="J32" s="15">
        <f t="shared" si="1"/>
        <v>99664.057425115141</v>
      </c>
      <c r="K32" s="15">
        <f t="shared" si="2"/>
        <v>6213262.6627801452</v>
      </c>
      <c r="L32" s="22">
        <f t="shared" si="5"/>
        <v>62.342060149905308</v>
      </c>
    </row>
    <row r="33" spans="1:12" x14ac:dyDescent="0.25">
      <c r="A33" s="18">
        <v>24</v>
      </c>
      <c r="B33" s="10">
        <v>0</v>
      </c>
      <c r="C33" s="10">
        <v>1671</v>
      </c>
      <c r="D33" s="10">
        <v>1759</v>
      </c>
      <c r="E33" s="59">
        <v>0.5</v>
      </c>
      <c r="F33" s="20">
        <f t="shared" si="3"/>
        <v>0</v>
      </c>
      <c r="G33" s="20">
        <f t="shared" si="0"/>
        <v>0</v>
      </c>
      <c r="H33" s="15">
        <f t="shared" si="6"/>
        <v>99664.057425115141</v>
      </c>
      <c r="I33" s="15">
        <f t="shared" si="4"/>
        <v>0</v>
      </c>
      <c r="J33" s="15">
        <f t="shared" si="1"/>
        <v>99664.057425115141</v>
      </c>
      <c r="K33" s="15">
        <f t="shared" si="2"/>
        <v>6113598.6053550299</v>
      </c>
      <c r="L33" s="22">
        <f t="shared" si="5"/>
        <v>61.342060149905308</v>
      </c>
    </row>
    <row r="34" spans="1:12" x14ac:dyDescent="0.25">
      <c r="A34" s="18">
        <v>25</v>
      </c>
      <c r="B34" s="10">
        <v>0</v>
      </c>
      <c r="C34" s="10">
        <v>1852</v>
      </c>
      <c r="D34" s="10">
        <v>1718</v>
      </c>
      <c r="E34" s="59">
        <v>0.5</v>
      </c>
      <c r="F34" s="20">
        <f t="shared" si="3"/>
        <v>0</v>
      </c>
      <c r="G34" s="20">
        <f t="shared" si="0"/>
        <v>0</v>
      </c>
      <c r="H34" s="15">
        <f t="shared" si="6"/>
        <v>99664.057425115141</v>
      </c>
      <c r="I34" s="15">
        <f t="shared" si="4"/>
        <v>0</v>
      </c>
      <c r="J34" s="15">
        <f t="shared" si="1"/>
        <v>99664.057425115141</v>
      </c>
      <c r="K34" s="15">
        <f t="shared" si="2"/>
        <v>6013934.5479299147</v>
      </c>
      <c r="L34" s="22">
        <f t="shared" si="5"/>
        <v>60.342060149905308</v>
      </c>
    </row>
    <row r="35" spans="1:12" x14ac:dyDescent="0.25">
      <c r="A35" s="18">
        <v>26</v>
      </c>
      <c r="B35" s="10">
        <v>0</v>
      </c>
      <c r="C35" s="10">
        <v>1924</v>
      </c>
      <c r="D35" s="10">
        <v>1887</v>
      </c>
      <c r="E35" s="59">
        <v>0.5</v>
      </c>
      <c r="F35" s="20">
        <f t="shared" si="3"/>
        <v>0</v>
      </c>
      <c r="G35" s="20">
        <f t="shared" si="0"/>
        <v>0</v>
      </c>
      <c r="H35" s="15">
        <f t="shared" si="6"/>
        <v>99664.057425115141</v>
      </c>
      <c r="I35" s="15">
        <f t="shared" si="4"/>
        <v>0</v>
      </c>
      <c r="J35" s="15">
        <f t="shared" si="1"/>
        <v>99664.057425115141</v>
      </c>
      <c r="K35" s="15">
        <f t="shared" si="2"/>
        <v>5914270.4905047994</v>
      </c>
      <c r="L35" s="22">
        <f t="shared" si="5"/>
        <v>59.342060149905308</v>
      </c>
    </row>
    <row r="36" spans="1:12" x14ac:dyDescent="0.25">
      <c r="A36" s="18">
        <v>27</v>
      </c>
      <c r="B36" s="10">
        <v>0</v>
      </c>
      <c r="C36" s="10">
        <v>1917</v>
      </c>
      <c r="D36" s="10">
        <v>1945</v>
      </c>
      <c r="E36" s="59">
        <v>0.5</v>
      </c>
      <c r="F36" s="20">
        <f t="shared" si="3"/>
        <v>0</v>
      </c>
      <c r="G36" s="20">
        <f t="shared" si="0"/>
        <v>0</v>
      </c>
      <c r="H36" s="15">
        <f t="shared" si="6"/>
        <v>99664.057425115141</v>
      </c>
      <c r="I36" s="15">
        <f t="shared" si="4"/>
        <v>0</v>
      </c>
      <c r="J36" s="15">
        <f t="shared" si="1"/>
        <v>99664.057425115141</v>
      </c>
      <c r="K36" s="15">
        <f t="shared" si="2"/>
        <v>5814606.4330796842</v>
      </c>
      <c r="L36" s="22">
        <f t="shared" si="5"/>
        <v>58.342060149905308</v>
      </c>
    </row>
    <row r="37" spans="1:12" x14ac:dyDescent="0.25">
      <c r="A37" s="18">
        <v>28</v>
      </c>
      <c r="B37" s="10">
        <v>0</v>
      </c>
      <c r="C37" s="10">
        <v>1942</v>
      </c>
      <c r="D37" s="10">
        <v>1952</v>
      </c>
      <c r="E37" s="59">
        <v>0.5</v>
      </c>
      <c r="F37" s="20">
        <f t="shared" si="3"/>
        <v>0</v>
      </c>
      <c r="G37" s="20">
        <f t="shared" si="0"/>
        <v>0</v>
      </c>
      <c r="H37" s="15">
        <f t="shared" si="6"/>
        <v>99664.057425115141</v>
      </c>
      <c r="I37" s="15">
        <f t="shared" si="4"/>
        <v>0</v>
      </c>
      <c r="J37" s="15">
        <f t="shared" si="1"/>
        <v>99664.057425115141</v>
      </c>
      <c r="K37" s="15">
        <f t="shared" si="2"/>
        <v>5714942.3756545689</v>
      </c>
      <c r="L37" s="22">
        <f t="shared" si="5"/>
        <v>57.342060149905308</v>
      </c>
    </row>
    <row r="38" spans="1:12" x14ac:dyDescent="0.25">
      <c r="A38" s="18">
        <v>29</v>
      </c>
      <c r="B38" s="10">
        <v>0</v>
      </c>
      <c r="C38" s="10">
        <v>2050</v>
      </c>
      <c r="D38" s="10">
        <v>1986</v>
      </c>
      <c r="E38" s="59">
        <v>0.5</v>
      </c>
      <c r="F38" s="20">
        <f t="shared" si="3"/>
        <v>0</v>
      </c>
      <c r="G38" s="20">
        <f t="shared" si="0"/>
        <v>0</v>
      </c>
      <c r="H38" s="15">
        <f t="shared" si="6"/>
        <v>99664.057425115141</v>
      </c>
      <c r="I38" s="15">
        <f t="shared" si="4"/>
        <v>0</v>
      </c>
      <c r="J38" s="15">
        <f t="shared" si="1"/>
        <v>99664.057425115141</v>
      </c>
      <c r="K38" s="15">
        <f t="shared" si="2"/>
        <v>5615278.3182294536</v>
      </c>
      <c r="L38" s="22">
        <f t="shared" si="5"/>
        <v>56.342060149905308</v>
      </c>
    </row>
    <row r="39" spans="1:12" x14ac:dyDescent="0.25">
      <c r="A39" s="18">
        <v>30</v>
      </c>
      <c r="B39" s="10">
        <v>0</v>
      </c>
      <c r="C39" s="10">
        <v>2196</v>
      </c>
      <c r="D39" s="10">
        <v>2065</v>
      </c>
      <c r="E39" s="59">
        <v>0.5</v>
      </c>
      <c r="F39" s="20">
        <f t="shared" si="3"/>
        <v>0</v>
      </c>
      <c r="G39" s="20">
        <f t="shared" si="0"/>
        <v>0</v>
      </c>
      <c r="H39" s="15">
        <f t="shared" si="6"/>
        <v>99664.057425115141</v>
      </c>
      <c r="I39" s="15">
        <f t="shared" si="4"/>
        <v>0</v>
      </c>
      <c r="J39" s="15">
        <f t="shared" si="1"/>
        <v>99664.057425115141</v>
      </c>
      <c r="K39" s="15">
        <f t="shared" si="2"/>
        <v>5515614.2608043384</v>
      </c>
      <c r="L39" s="22">
        <f t="shared" si="5"/>
        <v>55.342060149905301</v>
      </c>
    </row>
    <row r="40" spans="1:12" x14ac:dyDescent="0.25">
      <c r="A40" s="18">
        <v>31</v>
      </c>
      <c r="B40" s="10">
        <v>0</v>
      </c>
      <c r="C40" s="10">
        <v>2322</v>
      </c>
      <c r="D40" s="10">
        <v>2196</v>
      </c>
      <c r="E40" s="59">
        <v>0.5</v>
      </c>
      <c r="F40" s="20">
        <f t="shared" si="3"/>
        <v>0</v>
      </c>
      <c r="G40" s="20">
        <f t="shared" si="0"/>
        <v>0</v>
      </c>
      <c r="H40" s="15">
        <f t="shared" si="6"/>
        <v>99664.057425115141</v>
      </c>
      <c r="I40" s="15">
        <f t="shared" si="4"/>
        <v>0</v>
      </c>
      <c r="J40" s="15">
        <f t="shared" si="1"/>
        <v>99664.057425115141</v>
      </c>
      <c r="K40" s="15">
        <f t="shared" si="2"/>
        <v>5415950.2033792231</v>
      </c>
      <c r="L40" s="22">
        <f t="shared" si="5"/>
        <v>54.342060149905301</v>
      </c>
    </row>
    <row r="41" spans="1:12" x14ac:dyDescent="0.25">
      <c r="A41" s="18">
        <v>32</v>
      </c>
      <c r="B41" s="10">
        <v>0</v>
      </c>
      <c r="C41" s="10">
        <v>2450</v>
      </c>
      <c r="D41" s="10">
        <v>2364</v>
      </c>
      <c r="E41" s="59">
        <v>0.5</v>
      </c>
      <c r="F41" s="20">
        <f t="shared" si="3"/>
        <v>0</v>
      </c>
      <c r="G41" s="20">
        <f t="shared" si="0"/>
        <v>0</v>
      </c>
      <c r="H41" s="15">
        <f t="shared" si="6"/>
        <v>99664.057425115141</v>
      </c>
      <c r="I41" s="15">
        <f t="shared" si="4"/>
        <v>0</v>
      </c>
      <c r="J41" s="15">
        <f t="shared" si="1"/>
        <v>99664.057425115141</v>
      </c>
      <c r="K41" s="15">
        <f t="shared" si="2"/>
        <v>5316286.1459541079</v>
      </c>
      <c r="L41" s="22">
        <f t="shared" si="5"/>
        <v>53.342060149905301</v>
      </c>
    </row>
    <row r="42" spans="1:12" x14ac:dyDescent="0.25">
      <c r="A42" s="18">
        <v>33</v>
      </c>
      <c r="B42" s="10">
        <v>1</v>
      </c>
      <c r="C42" s="10">
        <v>2580</v>
      </c>
      <c r="D42" s="10">
        <v>2486</v>
      </c>
      <c r="E42" s="59">
        <v>0.5</v>
      </c>
      <c r="F42" s="20">
        <f t="shared" si="3"/>
        <v>3.9478878799842083E-4</v>
      </c>
      <c r="G42" s="20">
        <f t="shared" si="0"/>
        <v>3.9471087428458651E-4</v>
      </c>
      <c r="H42" s="15">
        <f t="shared" si="6"/>
        <v>99664.057425115141</v>
      </c>
      <c r="I42" s="15">
        <f t="shared" si="4"/>
        <v>39.338487241016431</v>
      </c>
      <c r="J42" s="15">
        <f t="shared" si="1"/>
        <v>99644.388181494636</v>
      </c>
      <c r="K42" s="15">
        <f t="shared" si="2"/>
        <v>5216622.0885289926</v>
      </c>
      <c r="L42" s="22">
        <f t="shared" si="5"/>
        <v>52.342060149905301</v>
      </c>
    </row>
    <row r="43" spans="1:12" x14ac:dyDescent="0.25">
      <c r="A43" s="18">
        <v>34</v>
      </c>
      <c r="B43" s="10">
        <v>0</v>
      </c>
      <c r="C43" s="10">
        <v>2701</v>
      </c>
      <c r="D43" s="10">
        <v>2634</v>
      </c>
      <c r="E43" s="59">
        <v>0.5</v>
      </c>
      <c r="F43" s="20">
        <f t="shared" si="3"/>
        <v>0</v>
      </c>
      <c r="G43" s="20">
        <f t="shared" si="0"/>
        <v>0</v>
      </c>
      <c r="H43" s="15">
        <f t="shared" si="6"/>
        <v>99624.718937874131</v>
      </c>
      <c r="I43" s="15">
        <f t="shared" si="4"/>
        <v>0</v>
      </c>
      <c r="J43" s="15">
        <f t="shared" si="1"/>
        <v>99624.718937874131</v>
      </c>
      <c r="K43" s="15">
        <f t="shared" si="2"/>
        <v>5116977.7003474981</v>
      </c>
      <c r="L43" s="22">
        <f t="shared" si="5"/>
        <v>51.362530854801605</v>
      </c>
    </row>
    <row r="44" spans="1:12" x14ac:dyDescent="0.25">
      <c r="A44" s="18">
        <v>35</v>
      </c>
      <c r="B44" s="10">
        <v>1</v>
      </c>
      <c r="C44" s="10">
        <v>2776</v>
      </c>
      <c r="D44" s="10">
        <v>2796</v>
      </c>
      <c r="E44" s="59">
        <v>0.5</v>
      </c>
      <c r="F44" s="20">
        <f t="shared" si="3"/>
        <v>3.5893754486719312E-4</v>
      </c>
      <c r="G44" s="20">
        <f t="shared" si="0"/>
        <v>3.588731383455948E-4</v>
      </c>
      <c r="H44" s="15">
        <f t="shared" si="6"/>
        <v>99624.718937874131</v>
      </c>
      <c r="I44" s="15">
        <f t="shared" si="4"/>
        <v>35.752635542032699</v>
      </c>
      <c r="J44" s="15">
        <f t="shared" si="1"/>
        <v>99606.842620103125</v>
      </c>
      <c r="K44" s="15">
        <f t="shared" si="2"/>
        <v>5017352.9814096242</v>
      </c>
      <c r="L44" s="22">
        <f t="shared" si="5"/>
        <v>50.362530854801612</v>
      </c>
    </row>
    <row r="45" spans="1:12" x14ac:dyDescent="0.25">
      <c r="A45" s="18">
        <v>36</v>
      </c>
      <c r="B45" s="10">
        <v>1</v>
      </c>
      <c r="C45" s="10">
        <v>2914</v>
      </c>
      <c r="D45" s="10">
        <v>2781</v>
      </c>
      <c r="E45" s="59">
        <v>0.5</v>
      </c>
      <c r="F45" s="20">
        <f t="shared" si="3"/>
        <v>3.511852502194908E-4</v>
      </c>
      <c r="G45" s="20">
        <f t="shared" si="0"/>
        <v>3.5112359550561802E-4</v>
      </c>
      <c r="H45" s="15">
        <f t="shared" si="6"/>
        <v>99588.966302332105</v>
      </c>
      <c r="I45" s="15">
        <f t="shared" si="4"/>
        <v>34.968035920762681</v>
      </c>
      <c r="J45" s="15">
        <f t="shared" si="1"/>
        <v>99571.482284371727</v>
      </c>
      <c r="K45" s="15">
        <f t="shared" si="2"/>
        <v>4917746.1387895215</v>
      </c>
      <c r="L45" s="22">
        <f t="shared" si="5"/>
        <v>49.380431601832591</v>
      </c>
    </row>
    <row r="46" spans="1:12" x14ac:dyDescent="0.25">
      <c r="A46" s="18">
        <v>37</v>
      </c>
      <c r="B46" s="10">
        <v>0</v>
      </c>
      <c r="C46" s="10">
        <v>3083</v>
      </c>
      <c r="D46" s="10">
        <v>2915</v>
      </c>
      <c r="E46" s="59">
        <v>0.5</v>
      </c>
      <c r="F46" s="20">
        <f t="shared" si="3"/>
        <v>0</v>
      </c>
      <c r="G46" s="20">
        <f t="shared" si="0"/>
        <v>0</v>
      </c>
      <c r="H46" s="15">
        <f t="shared" si="6"/>
        <v>99553.998266411349</v>
      </c>
      <c r="I46" s="15">
        <f t="shared" si="4"/>
        <v>0</v>
      </c>
      <c r="J46" s="15">
        <f t="shared" si="1"/>
        <v>99553.998266411349</v>
      </c>
      <c r="K46" s="15">
        <f t="shared" si="2"/>
        <v>4818174.6565051498</v>
      </c>
      <c r="L46" s="22">
        <f t="shared" si="5"/>
        <v>48.397600703203096</v>
      </c>
    </row>
    <row r="47" spans="1:12" x14ac:dyDescent="0.25">
      <c r="A47" s="18">
        <v>38</v>
      </c>
      <c r="B47" s="10">
        <v>1</v>
      </c>
      <c r="C47" s="10">
        <v>3034</v>
      </c>
      <c r="D47" s="10">
        <v>3099</v>
      </c>
      <c r="E47" s="59">
        <v>0.5</v>
      </c>
      <c r="F47" s="20">
        <f t="shared" si="3"/>
        <v>3.261046796021523E-4</v>
      </c>
      <c r="G47" s="20">
        <f t="shared" si="0"/>
        <v>3.2605151613955004E-4</v>
      </c>
      <c r="H47" s="15">
        <f t="shared" si="6"/>
        <v>99553.998266411349</v>
      </c>
      <c r="I47" s="15">
        <f t="shared" si="4"/>
        <v>32.459732072517554</v>
      </c>
      <c r="J47" s="15">
        <f t="shared" si="1"/>
        <v>99537.768400375091</v>
      </c>
      <c r="K47" s="15">
        <f t="shared" si="2"/>
        <v>4718620.6582387388</v>
      </c>
      <c r="L47" s="22">
        <f t="shared" si="5"/>
        <v>47.397600703203103</v>
      </c>
    </row>
    <row r="48" spans="1:12" x14ac:dyDescent="0.25">
      <c r="A48" s="18">
        <v>39</v>
      </c>
      <c r="B48" s="10">
        <v>0</v>
      </c>
      <c r="C48" s="10">
        <v>3353</v>
      </c>
      <c r="D48" s="10">
        <v>3049</v>
      </c>
      <c r="E48" s="59">
        <v>0.5</v>
      </c>
      <c r="F48" s="20">
        <f t="shared" si="3"/>
        <v>0</v>
      </c>
      <c r="G48" s="20">
        <f t="shared" si="0"/>
        <v>0</v>
      </c>
      <c r="H48" s="15">
        <f t="shared" si="6"/>
        <v>99521.538534338833</v>
      </c>
      <c r="I48" s="15">
        <f t="shared" si="4"/>
        <v>0</v>
      </c>
      <c r="J48" s="15">
        <f t="shared" si="1"/>
        <v>99521.538534338833</v>
      </c>
      <c r="K48" s="15">
        <f t="shared" si="2"/>
        <v>4619082.889838364</v>
      </c>
      <c r="L48" s="22">
        <f t="shared" si="5"/>
        <v>46.412896724306563</v>
      </c>
    </row>
    <row r="49" spans="1:12" x14ac:dyDescent="0.25">
      <c r="A49" s="18">
        <v>40</v>
      </c>
      <c r="B49" s="10">
        <v>0</v>
      </c>
      <c r="C49" s="10">
        <v>3439</v>
      </c>
      <c r="D49" s="10">
        <v>3350</v>
      </c>
      <c r="E49" s="59">
        <v>0.5</v>
      </c>
      <c r="F49" s="20">
        <f t="shared" si="3"/>
        <v>0</v>
      </c>
      <c r="G49" s="20">
        <f t="shared" si="0"/>
        <v>0</v>
      </c>
      <c r="H49" s="15">
        <f t="shared" si="6"/>
        <v>99521.538534338833</v>
      </c>
      <c r="I49" s="15">
        <f t="shared" si="4"/>
        <v>0</v>
      </c>
      <c r="J49" s="15">
        <f t="shared" si="1"/>
        <v>99521.538534338833</v>
      </c>
      <c r="K49" s="15">
        <f t="shared" si="2"/>
        <v>4519561.3513040254</v>
      </c>
      <c r="L49" s="22">
        <f t="shared" si="5"/>
        <v>45.412896724306563</v>
      </c>
    </row>
    <row r="50" spans="1:12" x14ac:dyDescent="0.25">
      <c r="A50" s="18">
        <v>41</v>
      </c>
      <c r="B50" s="10">
        <v>0</v>
      </c>
      <c r="C50" s="10">
        <v>3383</v>
      </c>
      <c r="D50" s="10">
        <v>3474</v>
      </c>
      <c r="E50" s="59">
        <v>0.5</v>
      </c>
      <c r="F50" s="20">
        <f t="shared" si="3"/>
        <v>0</v>
      </c>
      <c r="G50" s="20">
        <f t="shared" si="0"/>
        <v>0</v>
      </c>
      <c r="H50" s="15">
        <f t="shared" si="6"/>
        <v>99521.538534338833</v>
      </c>
      <c r="I50" s="15">
        <f t="shared" si="4"/>
        <v>0</v>
      </c>
      <c r="J50" s="15">
        <f t="shared" si="1"/>
        <v>99521.538534338833</v>
      </c>
      <c r="K50" s="15">
        <f t="shared" si="2"/>
        <v>4420039.8127696868</v>
      </c>
      <c r="L50" s="22">
        <f t="shared" si="5"/>
        <v>44.412896724306563</v>
      </c>
    </row>
    <row r="51" spans="1:12" x14ac:dyDescent="0.25">
      <c r="A51" s="18">
        <v>42</v>
      </c>
      <c r="B51" s="10">
        <v>3</v>
      </c>
      <c r="C51" s="10">
        <v>3528</v>
      </c>
      <c r="D51" s="10">
        <v>3408</v>
      </c>
      <c r="E51" s="59">
        <v>0.5</v>
      </c>
      <c r="F51" s="20">
        <f t="shared" si="3"/>
        <v>8.6505190311418688E-4</v>
      </c>
      <c r="G51" s="20">
        <f t="shared" si="0"/>
        <v>8.6467790747946386E-4</v>
      </c>
      <c r="H51" s="15">
        <f t="shared" si="6"/>
        <v>99521.538534338833</v>
      </c>
      <c r="I51" s="15">
        <f t="shared" si="4"/>
        <v>86.054075689008926</v>
      </c>
      <c r="J51" s="15">
        <f t="shared" si="1"/>
        <v>99478.51149649432</v>
      </c>
      <c r="K51" s="15">
        <f t="shared" si="2"/>
        <v>4320518.2742353482</v>
      </c>
      <c r="L51" s="22">
        <f t="shared" si="5"/>
        <v>43.41289672430657</v>
      </c>
    </row>
    <row r="52" spans="1:12" x14ac:dyDescent="0.25">
      <c r="A52" s="18">
        <v>43</v>
      </c>
      <c r="B52" s="10">
        <v>3</v>
      </c>
      <c r="C52" s="10">
        <v>3725</v>
      </c>
      <c r="D52" s="10">
        <v>3545</v>
      </c>
      <c r="E52" s="59">
        <v>0.5</v>
      </c>
      <c r="F52" s="20">
        <f t="shared" si="3"/>
        <v>8.2530949105914721E-4</v>
      </c>
      <c r="G52" s="20">
        <f t="shared" si="0"/>
        <v>8.2496906366011271E-4</v>
      </c>
      <c r="H52" s="15">
        <f t="shared" si="6"/>
        <v>99435.484458649822</v>
      </c>
      <c r="I52" s="15">
        <f t="shared" si="4"/>
        <v>82.031198508442031</v>
      </c>
      <c r="J52" s="15">
        <f t="shared" si="1"/>
        <v>99394.468859395609</v>
      </c>
      <c r="K52" s="15">
        <f t="shared" si="2"/>
        <v>4221039.7627388537</v>
      </c>
      <c r="L52" s="22">
        <f t="shared" si="5"/>
        <v>42.450034670411547</v>
      </c>
    </row>
    <row r="53" spans="1:12" x14ac:dyDescent="0.25">
      <c r="A53" s="18">
        <v>44</v>
      </c>
      <c r="B53" s="10">
        <v>1</v>
      </c>
      <c r="C53" s="10">
        <v>3565</v>
      </c>
      <c r="D53" s="10">
        <v>3726</v>
      </c>
      <c r="E53" s="59">
        <v>0.5</v>
      </c>
      <c r="F53" s="20">
        <f t="shared" si="3"/>
        <v>2.7431079412974899E-4</v>
      </c>
      <c r="G53" s="20">
        <f t="shared" si="0"/>
        <v>2.7427317608337906E-4</v>
      </c>
      <c r="H53" s="15">
        <f t="shared" si="6"/>
        <v>99353.453260141381</v>
      </c>
      <c r="I53" s="15">
        <f t="shared" si="4"/>
        <v>27.24998718051053</v>
      </c>
      <c r="J53" s="15">
        <f t="shared" si="1"/>
        <v>99339.828266551136</v>
      </c>
      <c r="K53" s="15">
        <f t="shared" si="2"/>
        <v>4121645.2938794577</v>
      </c>
      <c r="L53" s="22">
        <f t="shared" si="5"/>
        <v>41.484670724907552</v>
      </c>
    </row>
    <row r="54" spans="1:12" x14ac:dyDescent="0.25">
      <c r="A54" s="18">
        <v>45</v>
      </c>
      <c r="B54" s="10">
        <v>8</v>
      </c>
      <c r="C54" s="10">
        <v>3498</v>
      </c>
      <c r="D54" s="10">
        <v>3545</v>
      </c>
      <c r="E54" s="59">
        <v>0.5</v>
      </c>
      <c r="F54" s="20">
        <f t="shared" si="3"/>
        <v>2.2717591935254864E-3</v>
      </c>
      <c r="G54" s="20">
        <f t="shared" si="0"/>
        <v>2.2691816763579639E-3</v>
      </c>
      <c r="H54" s="15">
        <f t="shared" si="6"/>
        <v>99326.203272960876</v>
      </c>
      <c r="I54" s="15">
        <f t="shared" si="4"/>
        <v>225.38920044920923</v>
      </c>
      <c r="J54" s="15">
        <f t="shared" si="1"/>
        <v>99213.50867273628</v>
      </c>
      <c r="K54" s="15">
        <f t="shared" si="2"/>
        <v>4022305.4656129065</v>
      </c>
      <c r="L54" s="22">
        <f t="shared" si="5"/>
        <v>40.495914804667464</v>
      </c>
    </row>
    <row r="55" spans="1:12" x14ac:dyDescent="0.25">
      <c r="A55" s="18">
        <v>46</v>
      </c>
      <c r="B55" s="10">
        <v>3</v>
      </c>
      <c r="C55" s="10">
        <v>3278</v>
      </c>
      <c r="D55" s="10">
        <v>3497</v>
      </c>
      <c r="E55" s="59">
        <v>0.5</v>
      </c>
      <c r="F55" s="20">
        <f t="shared" si="3"/>
        <v>8.856088560885609E-4</v>
      </c>
      <c r="G55" s="20">
        <f t="shared" si="0"/>
        <v>8.8521687813514314E-4</v>
      </c>
      <c r="H55" s="15">
        <f t="shared" si="6"/>
        <v>99100.814072511668</v>
      </c>
      <c r="I55" s="15">
        <f t="shared" si="4"/>
        <v>87.725713253920034</v>
      </c>
      <c r="J55" s="15">
        <f t="shared" si="1"/>
        <v>99056.951215884706</v>
      </c>
      <c r="K55" s="15">
        <f t="shared" si="2"/>
        <v>3923091.9569401704</v>
      </c>
      <c r="L55" s="22">
        <f t="shared" si="5"/>
        <v>39.586879216447805</v>
      </c>
    </row>
    <row r="56" spans="1:12" x14ac:dyDescent="0.25">
      <c r="A56" s="18">
        <v>47</v>
      </c>
      <c r="B56" s="10">
        <v>1</v>
      </c>
      <c r="C56" s="10">
        <v>3388</v>
      </c>
      <c r="D56" s="10">
        <v>3279</v>
      </c>
      <c r="E56" s="59">
        <v>0.5</v>
      </c>
      <c r="F56" s="20">
        <f t="shared" si="3"/>
        <v>2.9998500074996249E-4</v>
      </c>
      <c r="G56" s="20">
        <f t="shared" si="0"/>
        <v>2.9994001199760045E-4</v>
      </c>
      <c r="H56" s="15">
        <f t="shared" si="6"/>
        <v>99013.088359257745</v>
      </c>
      <c r="I56" s="15">
        <f t="shared" si="4"/>
        <v>29.69798691039524</v>
      </c>
      <c r="J56" s="15">
        <f t="shared" si="1"/>
        <v>98998.239365802539</v>
      </c>
      <c r="K56" s="15">
        <f t="shared" si="2"/>
        <v>3824035.0057242857</v>
      </c>
      <c r="L56" s="22">
        <f t="shared" si="5"/>
        <v>38.621510237608277</v>
      </c>
    </row>
    <row r="57" spans="1:12" x14ac:dyDescent="0.25">
      <c r="A57" s="18">
        <v>48</v>
      </c>
      <c r="B57" s="10">
        <v>3</v>
      </c>
      <c r="C57" s="10">
        <v>2976</v>
      </c>
      <c r="D57" s="10">
        <v>3379</v>
      </c>
      <c r="E57" s="59">
        <v>0.5</v>
      </c>
      <c r="F57" s="20">
        <f t="shared" si="3"/>
        <v>9.4413847364280094E-4</v>
      </c>
      <c r="G57" s="20">
        <f t="shared" si="0"/>
        <v>9.4369298521547657E-4</v>
      </c>
      <c r="H57" s="15">
        <f t="shared" si="6"/>
        <v>98983.390372347349</v>
      </c>
      <c r="I57" s="15">
        <f t="shared" si="4"/>
        <v>93.409931147229329</v>
      </c>
      <c r="J57" s="15">
        <f t="shared" si="1"/>
        <v>98936.685406773744</v>
      </c>
      <c r="K57" s="15">
        <f t="shared" si="2"/>
        <v>3725036.7663584831</v>
      </c>
      <c r="L57" s="22">
        <f t="shared" si="5"/>
        <v>37.632947834439243</v>
      </c>
    </row>
    <row r="58" spans="1:12" x14ac:dyDescent="0.25">
      <c r="A58" s="18">
        <v>49</v>
      </c>
      <c r="B58" s="10">
        <v>5</v>
      </c>
      <c r="C58" s="10">
        <v>2902</v>
      </c>
      <c r="D58" s="10">
        <v>2969</v>
      </c>
      <c r="E58" s="59">
        <v>0.5</v>
      </c>
      <c r="F58" s="20">
        <f t="shared" si="3"/>
        <v>1.7032873445750299E-3</v>
      </c>
      <c r="G58" s="20">
        <f t="shared" si="0"/>
        <v>1.7018379850238261E-3</v>
      </c>
      <c r="H58" s="15">
        <f t="shared" si="6"/>
        <v>98889.980441200125</v>
      </c>
      <c r="I58" s="15">
        <f t="shared" si="4"/>
        <v>168.29472505309758</v>
      </c>
      <c r="J58" s="15">
        <f t="shared" si="1"/>
        <v>98805.833078673575</v>
      </c>
      <c r="K58" s="15">
        <f t="shared" si="2"/>
        <v>3626100.0809517093</v>
      </c>
      <c r="L58" s="22">
        <f t="shared" si="5"/>
        <v>36.668023037053629</v>
      </c>
    </row>
    <row r="59" spans="1:12" x14ac:dyDescent="0.25">
      <c r="A59" s="18">
        <v>50</v>
      </c>
      <c r="B59" s="10">
        <v>5</v>
      </c>
      <c r="C59" s="10">
        <v>2745</v>
      </c>
      <c r="D59" s="10">
        <v>2909</v>
      </c>
      <c r="E59" s="59">
        <v>0.5</v>
      </c>
      <c r="F59" s="20">
        <f t="shared" si="3"/>
        <v>1.7686593562079944E-3</v>
      </c>
      <c r="G59" s="20">
        <f t="shared" si="0"/>
        <v>1.7670966601873123E-3</v>
      </c>
      <c r="H59" s="15">
        <f t="shared" si="6"/>
        <v>98721.685716147025</v>
      </c>
      <c r="I59" s="15">
        <f t="shared" si="4"/>
        <v>174.4507611170649</v>
      </c>
      <c r="J59" s="15">
        <f t="shared" si="1"/>
        <v>98634.46033558849</v>
      </c>
      <c r="K59" s="15">
        <f t="shared" si="2"/>
        <v>3527294.2478730357</v>
      </c>
      <c r="L59" s="22">
        <f t="shared" si="5"/>
        <v>35.72968008280381</v>
      </c>
    </row>
    <row r="60" spans="1:12" x14ac:dyDescent="0.25">
      <c r="A60" s="18">
        <v>51</v>
      </c>
      <c r="B60" s="10">
        <v>12</v>
      </c>
      <c r="C60" s="10">
        <v>2636</v>
      </c>
      <c r="D60" s="10">
        <v>2745</v>
      </c>
      <c r="E60" s="59">
        <v>0.5</v>
      </c>
      <c r="F60" s="20">
        <f t="shared" si="3"/>
        <v>4.4601375209068943E-3</v>
      </c>
      <c r="G60" s="20">
        <f t="shared" si="0"/>
        <v>4.4502132393843862E-3</v>
      </c>
      <c r="H60" s="15">
        <f t="shared" si="6"/>
        <v>98547.234955029955</v>
      </c>
      <c r="I60" s="15">
        <f t="shared" si="4"/>
        <v>438.55620970159805</v>
      </c>
      <c r="J60" s="15">
        <f t="shared" si="1"/>
        <v>98327.956850179165</v>
      </c>
      <c r="K60" s="15">
        <f t="shared" si="2"/>
        <v>3428659.7875374472</v>
      </c>
      <c r="L60" s="22">
        <f t="shared" si="5"/>
        <v>34.792044536836038</v>
      </c>
    </row>
    <row r="61" spans="1:12" x14ac:dyDescent="0.25">
      <c r="A61" s="18">
        <v>52</v>
      </c>
      <c r="B61" s="10">
        <v>3</v>
      </c>
      <c r="C61" s="10">
        <v>2431</v>
      </c>
      <c r="D61" s="10">
        <v>2638</v>
      </c>
      <c r="E61" s="59">
        <v>0.5</v>
      </c>
      <c r="F61" s="20">
        <f t="shared" si="3"/>
        <v>1.1836654172420597E-3</v>
      </c>
      <c r="G61" s="20">
        <f t="shared" si="0"/>
        <v>1.1829652996845428E-3</v>
      </c>
      <c r="H61" s="15">
        <f t="shared" si="6"/>
        <v>98108.678745328361</v>
      </c>
      <c r="I61" s="15">
        <f t="shared" si="4"/>
        <v>116.0591625536219</v>
      </c>
      <c r="J61" s="15">
        <f t="shared" si="1"/>
        <v>98050.64916405156</v>
      </c>
      <c r="K61" s="15">
        <f t="shared" si="2"/>
        <v>3330331.8306872682</v>
      </c>
      <c r="L61" s="22">
        <f t="shared" si="5"/>
        <v>33.945333616531336</v>
      </c>
    </row>
    <row r="62" spans="1:12" x14ac:dyDescent="0.25">
      <c r="A62" s="18">
        <v>53</v>
      </c>
      <c r="B62" s="10">
        <v>8</v>
      </c>
      <c r="C62" s="10">
        <v>2330</v>
      </c>
      <c r="D62" s="10">
        <v>2417</v>
      </c>
      <c r="E62" s="59">
        <v>0.5</v>
      </c>
      <c r="F62" s="20">
        <f t="shared" si="3"/>
        <v>3.3705498209395408E-3</v>
      </c>
      <c r="G62" s="20">
        <f t="shared" si="0"/>
        <v>3.3648790746582543E-3</v>
      </c>
      <c r="H62" s="15">
        <f t="shared" si="6"/>
        <v>97992.619582774743</v>
      </c>
      <c r="I62" s="15">
        <f t="shared" si="4"/>
        <v>329.73331510502538</v>
      </c>
      <c r="J62" s="15">
        <f t="shared" si="1"/>
        <v>97827.75292522223</v>
      </c>
      <c r="K62" s="15">
        <f t="shared" si="2"/>
        <v>3232281.1815232164</v>
      </c>
      <c r="L62" s="22">
        <f t="shared" si="5"/>
        <v>32.984945144699353</v>
      </c>
    </row>
    <row r="63" spans="1:12" x14ac:dyDescent="0.25">
      <c r="A63" s="18">
        <v>54</v>
      </c>
      <c r="B63" s="10">
        <v>9</v>
      </c>
      <c r="C63" s="10">
        <v>2264</v>
      </c>
      <c r="D63" s="10">
        <v>2321</v>
      </c>
      <c r="E63" s="59">
        <v>0.5</v>
      </c>
      <c r="F63" s="20">
        <f t="shared" si="3"/>
        <v>3.9258451472191933E-3</v>
      </c>
      <c r="G63" s="20">
        <f t="shared" si="0"/>
        <v>3.91815411406182E-3</v>
      </c>
      <c r="H63" s="15">
        <f t="shared" si="6"/>
        <v>97662.886267669717</v>
      </c>
      <c r="I63" s="15">
        <f t="shared" si="4"/>
        <v>382.65823962082175</v>
      </c>
      <c r="J63" s="15">
        <f t="shared" si="1"/>
        <v>97471.557147859305</v>
      </c>
      <c r="K63" s="15">
        <f t="shared" si="2"/>
        <v>3134453.4285979941</v>
      </c>
      <c r="L63" s="22">
        <f t="shared" si="5"/>
        <v>32.094622106572153</v>
      </c>
    </row>
    <row r="64" spans="1:12" x14ac:dyDescent="0.25">
      <c r="A64" s="18">
        <v>55</v>
      </c>
      <c r="B64" s="10">
        <v>5</v>
      </c>
      <c r="C64" s="10">
        <v>2266</v>
      </c>
      <c r="D64" s="10">
        <v>2242</v>
      </c>
      <c r="E64" s="59">
        <v>0.5</v>
      </c>
      <c r="F64" s="20">
        <f t="shared" si="3"/>
        <v>2.2182786157941437E-3</v>
      </c>
      <c r="G64" s="20">
        <f t="shared" si="0"/>
        <v>2.2158209616662972E-3</v>
      </c>
      <c r="H64" s="15">
        <f t="shared" si="6"/>
        <v>97280.228028048892</v>
      </c>
      <c r="I64" s="15">
        <f t="shared" si="4"/>
        <v>215.55556842022798</v>
      </c>
      <c r="J64" s="15">
        <f t="shared" si="1"/>
        <v>97172.450243838786</v>
      </c>
      <c r="K64" s="15">
        <f t="shared" si="2"/>
        <v>3036981.871450135</v>
      </c>
      <c r="L64" s="22">
        <f t="shared" si="5"/>
        <v>31.21890165157178</v>
      </c>
    </row>
    <row r="65" spans="1:12" x14ac:dyDescent="0.25">
      <c r="A65" s="18">
        <v>56</v>
      </c>
      <c r="B65" s="10">
        <v>7</v>
      </c>
      <c r="C65" s="10">
        <v>2122</v>
      </c>
      <c r="D65" s="10">
        <v>2239</v>
      </c>
      <c r="E65" s="59">
        <v>0.5</v>
      </c>
      <c r="F65" s="20">
        <f t="shared" si="3"/>
        <v>3.2102728731942215E-3</v>
      </c>
      <c r="G65" s="20">
        <f t="shared" si="0"/>
        <v>3.2051282051282046E-3</v>
      </c>
      <c r="H65" s="15">
        <f t="shared" si="6"/>
        <v>97064.672459628666</v>
      </c>
      <c r="I65" s="15">
        <f t="shared" si="4"/>
        <v>311.10471942188667</v>
      </c>
      <c r="J65" s="15">
        <f t="shared" si="1"/>
        <v>96909.120099917724</v>
      </c>
      <c r="K65" s="15">
        <f t="shared" si="2"/>
        <v>2939809.4212062964</v>
      </c>
      <c r="L65" s="22">
        <f t="shared" si="5"/>
        <v>30.287120398299678</v>
      </c>
    </row>
    <row r="66" spans="1:12" x14ac:dyDescent="0.25">
      <c r="A66" s="18">
        <v>57</v>
      </c>
      <c r="B66" s="10">
        <v>10</v>
      </c>
      <c r="C66" s="10">
        <v>2093</v>
      </c>
      <c r="D66" s="10">
        <v>2114</v>
      </c>
      <c r="E66" s="59">
        <v>0.5</v>
      </c>
      <c r="F66" s="20">
        <f t="shared" si="3"/>
        <v>4.7539814594723083E-3</v>
      </c>
      <c r="G66" s="20">
        <f t="shared" si="0"/>
        <v>4.7427080863172875E-3</v>
      </c>
      <c r="H66" s="15">
        <f t="shared" si="6"/>
        <v>96753.567740206781</v>
      </c>
      <c r="I66" s="15">
        <f t="shared" si="4"/>
        <v>458.87392810152613</v>
      </c>
      <c r="J66" s="15">
        <f t="shared" si="1"/>
        <v>96524.130776156017</v>
      </c>
      <c r="K66" s="15">
        <f t="shared" si="2"/>
        <v>2842900.3011063789</v>
      </c>
      <c r="L66" s="22">
        <f t="shared" si="5"/>
        <v>29.382898920480709</v>
      </c>
    </row>
    <row r="67" spans="1:12" x14ac:dyDescent="0.25">
      <c r="A67" s="18">
        <v>58</v>
      </c>
      <c r="B67" s="10">
        <v>7</v>
      </c>
      <c r="C67" s="10">
        <v>2049</v>
      </c>
      <c r="D67" s="10">
        <v>2075</v>
      </c>
      <c r="E67" s="59">
        <v>0.5</v>
      </c>
      <c r="F67" s="20">
        <f t="shared" si="3"/>
        <v>3.3947623666343357E-3</v>
      </c>
      <c r="G67" s="20">
        <f t="shared" si="0"/>
        <v>3.3890099249576375E-3</v>
      </c>
      <c r="H67" s="15">
        <f t="shared" si="6"/>
        <v>96294.693812105252</v>
      </c>
      <c r="I67" s="15">
        <f t="shared" si="4"/>
        <v>326.34367304998148</v>
      </c>
      <c r="J67" s="15">
        <f t="shared" si="1"/>
        <v>96131.521975580254</v>
      </c>
      <c r="K67" s="15">
        <f t="shared" si="2"/>
        <v>2746376.1703302227</v>
      </c>
      <c r="L67" s="22">
        <f t="shared" si="5"/>
        <v>28.52053484576296</v>
      </c>
    </row>
    <row r="68" spans="1:12" x14ac:dyDescent="0.25">
      <c r="A68" s="18">
        <v>59</v>
      </c>
      <c r="B68" s="10">
        <v>6</v>
      </c>
      <c r="C68" s="10">
        <v>1965</v>
      </c>
      <c r="D68" s="10">
        <v>2030</v>
      </c>
      <c r="E68" s="59">
        <v>0.5</v>
      </c>
      <c r="F68" s="20">
        <f t="shared" si="3"/>
        <v>3.0037546933667082E-3</v>
      </c>
      <c r="G68" s="20">
        <f t="shared" si="0"/>
        <v>2.999250187453137E-3</v>
      </c>
      <c r="H68" s="15">
        <f t="shared" si="6"/>
        <v>95968.35013905527</v>
      </c>
      <c r="I68" s="15">
        <f t="shared" si="4"/>
        <v>287.83309214412981</v>
      </c>
      <c r="J68" s="15">
        <f t="shared" si="1"/>
        <v>95824.433592983216</v>
      </c>
      <c r="K68" s="15">
        <f t="shared" si="2"/>
        <v>2650244.6483546426</v>
      </c>
      <c r="L68" s="22">
        <f t="shared" si="5"/>
        <v>27.615819637562982</v>
      </c>
    </row>
    <row r="69" spans="1:12" x14ac:dyDescent="0.25">
      <c r="A69" s="18">
        <v>60</v>
      </c>
      <c r="B69" s="10">
        <v>5</v>
      </c>
      <c r="C69" s="10">
        <v>1848</v>
      </c>
      <c r="D69" s="10">
        <v>1978</v>
      </c>
      <c r="E69" s="59">
        <v>0.5</v>
      </c>
      <c r="F69" s="20">
        <f t="shared" si="3"/>
        <v>2.6136957658128594E-3</v>
      </c>
      <c r="G69" s="20">
        <f t="shared" si="0"/>
        <v>2.6102845210127907E-3</v>
      </c>
      <c r="H69" s="15">
        <f t="shared" si="6"/>
        <v>95680.517046911147</v>
      </c>
      <c r="I69" s="15">
        <f t="shared" si="4"/>
        <v>249.75337261005262</v>
      </c>
      <c r="J69" s="15">
        <f t="shared" si="1"/>
        <v>95555.640360606121</v>
      </c>
      <c r="K69" s="15">
        <f t="shared" si="2"/>
        <v>2554420.2147616595</v>
      </c>
      <c r="L69" s="22">
        <f t="shared" si="5"/>
        <v>26.697391418874275</v>
      </c>
    </row>
    <row r="70" spans="1:12" x14ac:dyDescent="0.25">
      <c r="A70" s="18">
        <v>61</v>
      </c>
      <c r="B70" s="10">
        <v>7</v>
      </c>
      <c r="C70" s="10">
        <v>1902</v>
      </c>
      <c r="D70" s="10">
        <v>1829</v>
      </c>
      <c r="E70" s="59">
        <v>0.5</v>
      </c>
      <c r="F70" s="20">
        <f t="shared" si="3"/>
        <v>3.7523452157598499E-3</v>
      </c>
      <c r="G70" s="20">
        <f t="shared" si="0"/>
        <v>3.7453183520599247E-3</v>
      </c>
      <c r="H70" s="15">
        <f t="shared" si="6"/>
        <v>95430.763674301095</v>
      </c>
      <c r="I70" s="15">
        <f t="shared" si="4"/>
        <v>357.41859054045352</v>
      </c>
      <c r="J70" s="15">
        <f t="shared" si="1"/>
        <v>95252.054379030858</v>
      </c>
      <c r="K70" s="15">
        <f t="shared" si="2"/>
        <v>2458864.5744010536</v>
      </c>
      <c r="L70" s="22">
        <f t="shared" si="5"/>
        <v>25.765953029496821</v>
      </c>
    </row>
    <row r="71" spans="1:12" x14ac:dyDescent="0.25">
      <c r="A71" s="18">
        <v>62</v>
      </c>
      <c r="B71" s="10">
        <v>13</v>
      </c>
      <c r="C71" s="10">
        <v>1756</v>
      </c>
      <c r="D71" s="10">
        <v>1887</v>
      </c>
      <c r="E71" s="59">
        <v>0.5</v>
      </c>
      <c r="F71" s="20">
        <f t="shared" si="3"/>
        <v>7.1369750205874279E-3</v>
      </c>
      <c r="G71" s="20">
        <f t="shared" si="0"/>
        <v>7.1115973741794312E-3</v>
      </c>
      <c r="H71" s="15">
        <f t="shared" si="6"/>
        <v>95073.345083760636</v>
      </c>
      <c r="I71" s="15">
        <f t="shared" si="4"/>
        <v>676.12335125212712</v>
      </c>
      <c r="J71" s="15">
        <f t="shared" si="1"/>
        <v>94735.283408134565</v>
      </c>
      <c r="K71" s="15">
        <f t="shared" si="2"/>
        <v>2363612.5200220225</v>
      </c>
      <c r="L71" s="22">
        <f t="shared" si="5"/>
        <v>24.860937815321996</v>
      </c>
    </row>
    <row r="72" spans="1:12" x14ac:dyDescent="0.25">
      <c r="A72" s="18">
        <v>63</v>
      </c>
      <c r="B72" s="10">
        <v>9</v>
      </c>
      <c r="C72" s="10">
        <v>1746</v>
      </c>
      <c r="D72" s="10">
        <v>1732</v>
      </c>
      <c r="E72" s="59">
        <v>0.5</v>
      </c>
      <c r="F72" s="20">
        <f t="shared" si="3"/>
        <v>5.1753881541115581E-3</v>
      </c>
      <c r="G72" s="20">
        <f t="shared" si="0"/>
        <v>5.1620303986234586E-3</v>
      </c>
      <c r="H72" s="15">
        <f t="shared" si="6"/>
        <v>94397.221732508508</v>
      </c>
      <c r="I72" s="15">
        <f t="shared" si="4"/>
        <v>487.2813281288079</v>
      </c>
      <c r="J72" s="15">
        <f t="shared" si="1"/>
        <v>94153.581068444095</v>
      </c>
      <c r="K72" s="15">
        <f t="shared" si="2"/>
        <v>2268877.2366138878</v>
      </c>
      <c r="L72" s="22">
        <f t="shared" si="5"/>
        <v>24.035423871299511</v>
      </c>
    </row>
    <row r="73" spans="1:12" x14ac:dyDescent="0.25">
      <c r="A73" s="18">
        <v>64</v>
      </c>
      <c r="B73" s="10">
        <v>19</v>
      </c>
      <c r="C73" s="10">
        <v>1580</v>
      </c>
      <c r="D73" s="10">
        <v>1718</v>
      </c>
      <c r="E73" s="59">
        <v>0.5</v>
      </c>
      <c r="F73" s="20">
        <f t="shared" si="3"/>
        <v>1.1522134627046696E-2</v>
      </c>
      <c r="G73" s="20">
        <f t="shared" ref="G73:G108" si="7">F73/((1+(1-E73)*F73))</f>
        <v>1.1456135061802835E-2</v>
      </c>
      <c r="H73" s="15">
        <f t="shared" si="6"/>
        <v>93909.940404379697</v>
      </c>
      <c r="I73" s="15">
        <f t="shared" si="4"/>
        <v>1075.844960918429</v>
      </c>
      <c r="J73" s="15">
        <f t="shared" ref="J73:J108" si="8">H74+I73*E73</f>
        <v>93372.017923920474</v>
      </c>
      <c r="K73" s="15">
        <f t="shared" ref="K73:K97" si="9">K74+J73</f>
        <v>2174723.6555454438</v>
      </c>
      <c r="L73" s="22">
        <f t="shared" si="5"/>
        <v>23.15754483690441</v>
      </c>
    </row>
    <row r="74" spans="1:12" x14ac:dyDescent="0.25">
      <c r="A74" s="18">
        <v>65</v>
      </c>
      <c r="B74" s="10">
        <v>8</v>
      </c>
      <c r="C74" s="10">
        <v>1784</v>
      </c>
      <c r="D74" s="10">
        <v>1575</v>
      </c>
      <c r="E74" s="59">
        <v>0.5</v>
      </c>
      <c r="F74" s="20">
        <f t="shared" ref="F74:F108" si="10">B74/((C74+D74)/2)</f>
        <v>4.7633224173861269E-3</v>
      </c>
      <c r="G74" s="20">
        <f t="shared" si="7"/>
        <v>4.7520047520047516E-3</v>
      </c>
      <c r="H74" s="15">
        <f t="shared" si="6"/>
        <v>92834.095443461265</v>
      </c>
      <c r="I74" s="15">
        <f t="shared" ref="I74:I108" si="11">H74*G74</f>
        <v>441.14806269539059</v>
      </c>
      <c r="J74" s="15">
        <f t="shared" si="8"/>
        <v>92613.52141211358</v>
      </c>
      <c r="K74" s="15">
        <f t="shared" si="9"/>
        <v>2081351.6376215233</v>
      </c>
      <c r="L74" s="22">
        <f t="shared" ref="L74:L108" si="12">K74/H74</f>
        <v>22.420120836844138</v>
      </c>
    </row>
    <row r="75" spans="1:12" x14ac:dyDescent="0.25">
      <c r="A75" s="18">
        <v>66</v>
      </c>
      <c r="B75" s="10">
        <v>12</v>
      </c>
      <c r="C75" s="10">
        <v>1769</v>
      </c>
      <c r="D75" s="10">
        <v>1769</v>
      </c>
      <c r="E75" s="59">
        <v>0.5</v>
      </c>
      <c r="F75" s="20">
        <f t="shared" si="10"/>
        <v>6.7834934991520632E-3</v>
      </c>
      <c r="G75" s="20">
        <f t="shared" si="7"/>
        <v>6.7605633802816896E-3</v>
      </c>
      <c r="H75" s="15">
        <f t="shared" ref="H75:H108" si="13">H74-I74</f>
        <v>92392.94738076588</v>
      </c>
      <c r="I75" s="15">
        <f t="shared" si="11"/>
        <v>624.62837665869881</v>
      </c>
      <c r="J75" s="15">
        <f t="shared" si="8"/>
        <v>92080.633192436522</v>
      </c>
      <c r="K75" s="15">
        <f t="shared" si="9"/>
        <v>1988738.1162094097</v>
      </c>
      <c r="L75" s="22">
        <f t="shared" si="12"/>
        <v>21.524782708938886</v>
      </c>
    </row>
    <row r="76" spans="1:12" x14ac:dyDescent="0.25">
      <c r="A76" s="18">
        <v>67</v>
      </c>
      <c r="B76" s="10">
        <v>13</v>
      </c>
      <c r="C76" s="10">
        <v>1821</v>
      </c>
      <c r="D76" s="10">
        <v>1750</v>
      </c>
      <c r="E76" s="59">
        <v>0.5</v>
      </c>
      <c r="F76" s="20">
        <f t="shared" si="10"/>
        <v>7.2808737048445813E-3</v>
      </c>
      <c r="G76" s="20">
        <f t="shared" si="7"/>
        <v>7.2544642857142851E-3</v>
      </c>
      <c r="H76" s="15">
        <f t="shared" si="13"/>
        <v>91768.319004107179</v>
      </c>
      <c r="I76" s="15">
        <f t="shared" si="11"/>
        <v>665.72999277533108</v>
      </c>
      <c r="J76" s="15">
        <f t="shared" si="8"/>
        <v>91435.454007719512</v>
      </c>
      <c r="K76" s="15">
        <f t="shared" si="9"/>
        <v>1896657.4830169731</v>
      </c>
      <c r="L76" s="22">
        <f t="shared" si="12"/>
        <v>20.667889567990088</v>
      </c>
    </row>
    <row r="77" spans="1:12" x14ac:dyDescent="0.25">
      <c r="A77" s="18">
        <v>68</v>
      </c>
      <c r="B77" s="10">
        <v>15</v>
      </c>
      <c r="C77" s="10">
        <v>1806</v>
      </c>
      <c r="D77" s="10">
        <v>1789</v>
      </c>
      <c r="E77" s="59">
        <v>0.5</v>
      </c>
      <c r="F77" s="20">
        <f t="shared" si="10"/>
        <v>8.3449235048678721E-3</v>
      </c>
      <c r="G77" s="20">
        <f t="shared" si="7"/>
        <v>8.3102493074792248E-3</v>
      </c>
      <c r="H77" s="15">
        <f t="shared" si="13"/>
        <v>91102.589011331846</v>
      </c>
      <c r="I77" s="15">
        <f t="shared" si="11"/>
        <v>757.08522724098486</v>
      </c>
      <c r="J77" s="15">
        <f t="shared" si="8"/>
        <v>90724.046397711354</v>
      </c>
      <c r="K77" s="15">
        <f t="shared" si="9"/>
        <v>1805222.0290092537</v>
      </c>
      <c r="L77" s="22">
        <f t="shared" si="12"/>
        <v>19.815265939200806</v>
      </c>
    </row>
    <row r="78" spans="1:12" x14ac:dyDescent="0.25">
      <c r="A78" s="18">
        <v>69</v>
      </c>
      <c r="B78" s="10">
        <v>12</v>
      </c>
      <c r="C78" s="10">
        <v>2136</v>
      </c>
      <c r="D78" s="10">
        <v>1786</v>
      </c>
      <c r="E78" s="59">
        <v>0.5</v>
      </c>
      <c r="F78" s="20">
        <f t="shared" si="10"/>
        <v>6.1193268740438551E-3</v>
      </c>
      <c r="G78" s="20">
        <f t="shared" si="7"/>
        <v>6.1006609049313676E-3</v>
      </c>
      <c r="H78" s="15">
        <f t="shared" si="13"/>
        <v>90345.503784090863</v>
      </c>
      <c r="I78" s="15">
        <f t="shared" si="11"/>
        <v>551.16728287193212</v>
      </c>
      <c r="J78" s="15">
        <f t="shared" si="8"/>
        <v>90069.920142654897</v>
      </c>
      <c r="K78" s="15">
        <f t="shared" si="9"/>
        <v>1714497.9826115423</v>
      </c>
      <c r="L78" s="22">
        <f t="shared" si="12"/>
        <v>18.977125709641037</v>
      </c>
    </row>
    <row r="79" spans="1:12" x14ac:dyDescent="0.25">
      <c r="A79" s="18">
        <v>70</v>
      </c>
      <c r="B79" s="10">
        <v>18</v>
      </c>
      <c r="C79" s="10">
        <v>2416</v>
      </c>
      <c r="D79" s="10">
        <v>2112</v>
      </c>
      <c r="E79" s="59">
        <v>0.5</v>
      </c>
      <c r="F79" s="20">
        <f t="shared" si="10"/>
        <v>7.9505300353356883E-3</v>
      </c>
      <c r="G79" s="20">
        <f t="shared" si="7"/>
        <v>7.9190497140343152E-3</v>
      </c>
      <c r="H79" s="15">
        <f t="shared" si="13"/>
        <v>89794.336501218932</v>
      </c>
      <c r="I79" s="15">
        <f t="shared" si="11"/>
        <v>711.08581479187887</v>
      </c>
      <c r="J79" s="15">
        <f t="shared" si="8"/>
        <v>89438.793593822993</v>
      </c>
      <c r="K79" s="15">
        <f t="shared" si="9"/>
        <v>1624428.0624688875</v>
      </c>
      <c r="L79" s="22">
        <f t="shared" si="12"/>
        <v>18.090540292002007</v>
      </c>
    </row>
    <row r="80" spans="1:12" x14ac:dyDescent="0.25">
      <c r="A80" s="18">
        <v>71</v>
      </c>
      <c r="B80" s="10">
        <v>36</v>
      </c>
      <c r="C80" s="10">
        <v>2249</v>
      </c>
      <c r="D80" s="10">
        <v>2392</v>
      </c>
      <c r="E80" s="59">
        <v>0.5</v>
      </c>
      <c r="F80" s="20">
        <f t="shared" si="10"/>
        <v>1.5513897866839044E-2</v>
      </c>
      <c r="G80" s="20">
        <f t="shared" si="7"/>
        <v>1.539448364336113E-2</v>
      </c>
      <c r="H80" s="15">
        <f t="shared" si="13"/>
        <v>89083.250686427054</v>
      </c>
      <c r="I80" s="15">
        <f t="shared" si="11"/>
        <v>1371.3906455896406</v>
      </c>
      <c r="J80" s="15">
        <f t="shared" si="8"/>
        <v>88397.555363632244</v>
      </c>
      <c r="K80" s="15">
        <f t="shared" si="9"/>
        <v>1534989.2688750646</v>
      </c>
      <c r="L80" s="22">
        <f t="shared" si="12"/>
        <v>17.230952587015768</v>
      </c>
    </row>
    <row r="81" spans="1:12" x14ac:dyDescent="0.25">
      <c r="A81" s="18">
        <v>72</v>
      </c>
      <c r="B81" s="10">
        <v>15</v>
      </c>
      <c r="C81" s="10">
        <v>2077</v>
      </c>
      <c r="D81" s="10">
        <v>2211</v>
      </c>
      <c r="E81" s="59">
        <v>0.5</v>
      </c>
      <c r="F81" s="20">
        <f t="shared" si="10"/>
        <v>6.9962686567164182E-3</v>
      </c>
      <c r="G81" s="20">
        <f t="shared" si="7"/>
        <v>6.971880083662561E-3</v>
      </c>
      <c r="H81" s="15">
        <f t="shared" si="13"/>
        <v>87711.860040837419</v>
      </c>
      <c r="I81" s="15">
        <f t="shared" si="11"/>
        <v>611.51657011971247</v>
      </c>
      <c r="J81" s="15">
        <f t="shared" si="8"/>
        <v>87406.101755777563</v>
      </c>
      <c r="K81" s="15">
        <f t="shared" si="9"/>
        <v>1446591.7135114323</v>
      </c>
      <c r="L81" s="22">
        <f t="shared" si="12"/>
        <v>16.492544028115688</v>
      </c>
    </row>
    <row r="82" spans="1:12" x14ac:dyDescent="0.25">
      <c r="A82" s="18">
        <v>73</v>
      </c>
      <c r="B82" s="10">
        <v>22</v>
      </c>
      <c r="C82" s="10">
        <v>2218</v>
      </c>
      <c r="D82" s="10">
        <v>2053</v>
      </c>
      <c r="E82" s="59">
        <v>0.5</v>
      </c>
      <c r="F82" s="20">
        <f t="shared" si="10"/>
        <v>1.0302036993678295E-2</v>
      </c>
      <c r="G82" s="20">
        <f t="shared" si="7"/>
        <v>1.0249242953645469E-2</v>
      </c>
      <c r="H82" s="15">
        <f t="shared" si="13"/>
        <v>87100.343470717708</v>
      </c>
      <c r="I82" s="15">
        <f t="shared" si="11"/>
        <v>892.7125815773536</v>
      </c>
      <c r="J82" s="15">
        <f t="shared" si="8"/>
        <v>86653.987179929041</v>
      </c>
      <c r="K82" s="15">
        <f t="shared" si="9"/>
        <v>1359185.6117556547</v>
      </c>
      <c r="L82" s="22">
        <f t="shared" si="12"/>
        <v>15.604824936340231</v>
      </c>
    </row>
    <row r="83" spans="1:12" x14ac:dyDescent="0.25">
      <c r="A83" s="18">
        <v>74</v>
      </c>
      <c r="B83" s="10">
        <v>27</v>
      </c>
      <c r="C83" s="10">
        <v>2065</v>
      </c>
      <c r="D83" s="10">
        <v>2199</v>
      </c>
      <c r="E83" s="59">
        <v>0.5</v>
      </c>
      <c r="F83" s="20">
        <f t="shared" si="10"/>
        <v>1.2664165103189493E-2</v>
      </c>
      <c r="G83" s="20">
        <f t="shared" si="7"/>
        <v>1.2584479142391051E-2</v>
      </c>
      <c r="H83" s="15">
        <f t="shared" si="13"/>
        <v>86207.630889140361</v>
      </c>
      <c r="I83" s="15">
        <f t="shared" si="11"/>
        <v>1084.8781328393334</v>
      </c>
      <c r="J83" s="15">
        <f t="shared" si="8"/>
        <v>85665.191822720692</v>
      </c>
      <c r="K83" s="15">
        <f t="shared" si="9"/>
        <v>1272531.6245757258</v>
      </c>
      <c r="L83" s="22">
        <f t="shared" si="12"/>
        <v>14.761241104191248</v>
      </c>
    </row>
    <row r="84" spans="1:12" x14ac:dyDescent="0.25">
      <c r="A84" s="18">
        <v>75</v>
      </c>
      <c r="B84" s="10">
        <v>36</v>
      </c>
      <c r="C84" s="10">
        <v>1924</v>
      </c>
      <c r="D84" s="10">
        <v>2014</v>
      </c>
      <c r="E84" s="59">
        <v>0.5</v>
      </c>
      <c r="F84" s="20">
        <f t="shared" si="10"/>
        <v>1.8283392585068562E-2</v>
      </c>
      <c r="G84" s="20">
        <f t="shared" si="7"/>
        <v>1.8117765475591342E-2</v>
      </c>
      <c r="H84" s="15">
        <f t="shared" si="13"/>
        <v>85122.752756301023</v>
      </c>
      <c r="I84" s="15">
        <f t="shared" si="11"/>
        <v>1542.2340710754083</v>
      </c>
      <c r="J84" s="15">
        <f t="shared" si="8"/>
        <v>84351.635720763326</v>
      </c>
      <c r="K84" s="15">
        <f t="shared" si="9"/>
        <v>1186866.4327530051</v>
      </c>
      <c r="L84" s="22">
        <f t="shared" si="12"/>
        <v>13.94299872034096</v>
      </c>
    </row>
    <row r="85" spans="1:12" x14ac:dyDescent="0.25">
      <c r="A85" s="18">
        <v>76</v>
      </c>
      <c r="B85" s="10">
        <v>39</v>
      </c>
      <c r="C85" s="10">
        <v>1488</v>
      </c>
      <c r="D85" s="10">
        <v>1882</v>
      </c>
      <c r="E85" s="59">
        <v>0.5</v>
      </c>
      <c r="F85" s="20">
        <f t="shared" si="10"/>
        <v>2.314540059347181E-2</v>
      </c>
      <c r="G85" s="20">
        <f t="shared" si="7"/>
        <v>2.2880610149603992E-2</v>
      </c>
      <c r="H85" s="15">
        <f t="shared" si="13"/>
        <v>83580.518685225616</v>
      </c>
      <c r="I85" s="15">
        <f t="shared" si="11"/>
        <v>1912.3732641383392</v>
      </c>
      <c r="J85" s="15">
        <f t="shared" si="8"/>
        <v>82624.332053156439</v>
      </c>
      <c r="K85" s="15">
        <f t="shared" si="9"/>
        <v>1102514.7970322417</v>
      </c>
      <c r="L85" s="22">
        <f t="shared" si="12"/>
        <v>13.191049952494867</v>
      </c>
    </row>
    <row r="86" spans="1:12" x14ac:dyDescent="0.25">
      <c r="A86" s="18">
        <v>77</v>
      </c>
      <c r="B86" s="10">
        <v>26</v>
      </c>
      <c r="C86" s="10">
        <v>1180</v>
      </c>
      <c r="D86" s="10">
        <v>1444</v>
      </c>
      <c r="E86" s="59">
        <v>0.5</v>
      </c>
      <c r="F86" s="20">
        <f t="shared" si="10"/>
        <v>1.9817073170731708E-2</v>
      </c>
      <c r="G86" s="20">
        <f t="shared" si="7"/>
        <v>1.962264150943396E-2</v>
      </c>
      <c r="H86" s="15">
        <f t="shared" si="13"/>
        <v>81668.145421087276</v>
      </c>
      <c r="I86" s="15">
        <f t="shared" si="11"/>
        <v>1602.5447403383162</v>
      </c>
      <c r="J86" s="15">
        <f t="shared" si="8"/>
        <v>80866.873050918119</v>
      </c>
      <c r="K86" s="15">
        <f t="shared" si="9"/>
        <v>1019890.4649790854</v>
      </c>
      <c r="L86" s="22">
        <f t="shared" si="12"/>
        <v>12.488228546398981</v>
      </c>
    </row>
    <row r="87" spans="1:12" x14ac:dyDescent="0.25">
      <c r="A87" s="18">
        <v>78</v>
      </c>
      <c r="B87" s="10">
        <v>34</v>
      </c>
      <c r="C87" s="10">
        <v>1471</v>
      </c>
      <c r="D87" s="10">
        <v>1145</v>
      </c>
      <c r="E87" s="59">
        <v>0.5</v>
      </c>
      <c r="F87" s="20">
        <f t="shared" si="10"/>
        <v>2.5993883792048929E-2</v>
      </c>
      <c r="G87" s="20">
        <f t="shared" si="7"/>
        <v>2.5660377358490565E-2</v>
      </c>
      <c r="H87" s="15">
        <f t="shared" si="13"/>
        <v>80065.600680748961</v>
      </c>
      <c r="I87" s="15">
        <f t="shared" si="11"/>
        <v>2054.5135269022376</v>
      </c>
      <c r="J87" s="15">
        <f t="shared" si="8"/>
        <v>79038.34391729784</v>
      </c>
      <c r="K87" s="15">
        <f t="shared" si="9"/>
        <v>939023.59192816727</v>
      </c>
      <c r="L87" s="22">
        <f t="shared" si="12"/>
        <v>11.728177693594034</v>
      </c>
    </row>
    <row r="88" spans="1:12" x14ac:dyDescent="0.25">
      <c r="A88" s="18">
        <v>79</v>
      </c>
      <c r="B88" s="10">
        <v>32</v>
      </c>
      <c r="C88" s="10">
        <v>834</v>
      </c>
      <c r="D88" s="10">
        <v>1430</v>
      </c>
      <c r="E88" s="59">
        <v>0.5</v>
      </c>
      <c r="F88" s="20">
        <f t="shared" si="10"/>
        <v>2.8268551236749116E-2</v>
      </c>
      <c r="G88" s="20">
        <f t="shared" si="7"/>
        <v>2.787456445993031E-2</v>
      </c>
      <c r="H88" s="15">
        <f t="shared" si="13"/>
        <v>78011.087153846718</v>
      </c>
      <c r="I88" s="15">
        <f t="shared" si="11"/>
        <v>2174.5250774591418</v>
      </c>
      <c r="J88" s="15">
        <f t="shared" si="8"/>
        <v>76923.824615117148</v>
      </c>
      <c r="K88" s="15">
        <f t="shared" si="9"/>
        <v>859985.24801086937</v>
      </c>
      <c r="L88" s="22">
        <f t="shared" si="12"/>
        <v>11.023884929521374</v>
      </c>
    </row>
    <row r="89" spans="1:12" x14ac:dyDescent="0.25">
      <c r="A89" s="18">
        <v>80</v>
      </c>
      <c r="B89" s="10">
        <v>27</v>
      </c>
      <c r="C89" s="10">
        <v>921</v>
      </c>
      <c r="D89" s="10">
        <v>806</v>
      </c>
      <c r="E89" s="59">
        <v>0.5</v>
      </c>
      <c r="F89" s="20">
        <f t="shared" si="10"/>
        <v>3.1268094962362478E-2</v>
      </c>
      <c r="G89" s="20">
        <f t="shared" si="7"/>
        <v>3.0786773090079819E-2</v>
      </c>
      <c r="H89" s="15">
        <f t="shared" si="13"/>
        <v>75836.562076387578</v>
      </c>
      <c r="I89" s="15">
        <f t="shared" si="11"/>
        <v>2334.7630285774967</v>
      </c>
      <c r="J89" s="15">
        <f t="shared" si="8"/>
        <v>74669.180562098831</v>
      </c>
      <c r="K89" s="15">
        <f t="shared" si="9"/>
        <v>783061.42339575221</v>
      </c>
      <c r="L89" s="22">
        <f t="shared" si="12"/>
        <v>10.325645070869658</v>
      </c>
    </row>
    <row r="90" spans="1:12" x14ac:dyDescent="0.25">
      <c r="A90" s="18">
        <v>81</v>
      </c>
      <c r="B90" s="10">
        <v>44</v>
      </c>
      <c r="C90" s="10">
        <v>954</v>
      </c>
      <c r="D90" s="10">
        <v>873</v>
      </c>
      <c r="E90" s="59">
        <v>0.5</v>
      </c>
      <c r="F90" s="20">
        <f t="shared" si="10"/>
        <v>4.81663929939792E-2</v>
      </c>
      <c r="G90" s="20">
        <f t="shared" si="7"/>
        <v>4.703367183324425E-2</v>
      </c>
      <c r="H90" s="15">
        <f t="shared" si="13"/>
        <v>73501.799047810084</v>
      </c>
      <c r="I90" s="15">
        <f t="shared" si="11"/>
        <v>3457.0594955677643</v>
      </c>
      <c r="J90" s="15">
        <f t="shared" si="8"/>
        <v>71773.269300026193</v>
      </c>
      <c r="K90" s="15">
        <f t="shared" si="9"/>
        <v>708392.24283365335</v>
      </c>
      <c r="L90" s="22">
        <f t="shared" si="12"/>
        <v>9.6377537966502231</v>
      </c>
    </row>
    <row r="91" spans="1:12" x14ac:dyDescent="0.25">
      <c r="A91" s="18">
        <v>82</v>
      </c>
      <c r="B91" s="10">
        <v>35</v>
      </c>
      <c r="C91" s="10">
        <v>868</v>
      </c>
      <c r="D91" s="10">
        <v>913</v>
      </c>
      <c r="E91" s="59">
        <v>0.5</v>
      </c>
      <c r="F91" s="20">
        <f t="shared" si="10"/>
        <v>3.9303761931499155E-2</v>
      </c>
      <c r="G91" s="20">
        <f t="shared" si="7"/>
        <v>3.8546255506607931E-2</v>
      </c>
      <c r="H91" s="15">
        <f t="shared" si="13"/>
        <v>70044.739552242318</v>
      </c>
      <c r="I91" s="15">
        <f t="shared" si="11"/>
        <v>2699.962427674539</v>
      </c>
      <c r="J91" s="15">
        <f t="shared" si="8"/>
        <v>68694.758338405038</v>
      </c>
      <c r="K91" s="15">
        <f t="shared" si="9"/>
        <v>636618.97353362711</v>
      </c>
      <c r="L91" s="22">
        <f t="shared" si="12"/>
        <v>9.0887478146565144</v>
      </c>
    </row>
    <row r="92" spans="1:12" x14ac:dyDescent="0.25">
      <c r="A92" s="18">
        <v>83</v>
      </c>
      <c r="B92" s="10">
        <v>42</v>
      </c>
      <c r="C92" s="10">
        <v>763</v>
      </c>
      <c r="D92" s="10">
        <v>832</v>
      </c>
      <c r="E92" s="59">
        <v>0.5</v>
      </c>
      <c r="F92" s="20">
        <f t="shared" si="10"/>
        <v>5.2664576802507836E-2</v>
      </c>
      <c r="G92" s="20">
        <f t="shared" si="7"/>
        <v>5.1313378130726936E-2</v>
      </c>
      <c r="H92" s="15">
        <f t="shared" si="13"/>
        <v>67344.777124567772</v>
      </c>
      <c r="I92" s="15">
        <f t="shared" si="11"/>
        <v>3455.6880137224757</v>
      </c>
      <c r="J92" s="15">
        <f t="shared" si="8"/>
        <v>65616.933117706532</v>
      </c>
      <c r="K92" s="15">
        <f t="shared" si="9"/>
        <v>567924.21519522206</v>
      </c>
      <c r="L92" s="22">
        <f t="shared" si="12"/>
        <v>8.4330847831708091</v>
      </c>
    </row>
    <row r="93" spans="1:12" x14ac:dyDescent="0.25">
      <c r="A93" s="18">
        <v>84</v>
      </c>
      <c r="B93" s="10">
        <v>47</v>
      </c>
      <c r="C93" s="10">
        <v>686</v>
      </c>
      <c r="D93" s="10">
        <v>718</v>
      </c>
      <c r="E93" s="59">
        <v>0.5</v>
      </c>
      <c r="F93" s="20">
        <f t="shared" si="10"/>
        <v>6.6951566951566954E-2</v>
      </c>
      <c r="G93" s="20">
        <f t="shared" si="7"/>
        <v>6.4782908339076503E-2</v>
      </c>
      <c r="H93" s="15">
        <f t="shared" si="13"/>
        <v>63889.0891108453</v>
      </c>
      <c r="I93" s="15">
        <f t="shared" si="11"/>
        <v>4138.9210037349822</v>
      </c>
      <c r="J93" s="15">
        <f t="shared" si="8"/>
        <v>61819.628608977808</v>
      </c>
      <c r="K93" s="15">
        <f t="shared" si="9"/>
        <v>502307.28207751556</v>
      </c>
      <c r="L93" s="22">
        <f t="shared" si="12"/>
        <v>7.862176297521323</v>
      </c>
    </row>
    <row r="94" spans="1:12" x14ac:dyDescent="0.25">
      <c r="A94" s="18">
        <v>85</v>
      </c>
      <c r="B94" s="10">
        <v>39</v>
      </c>
      <c r="C94" s="10">
        <v>651</v>
      </c>
      <c r="D94" s="10">
        <v>646</v>
      </c>
      <c r="E94" s="59">
        <v>0.5</v>
      </c>
      <c r="F94" s="20">
        <f t="shared" si="10"/>
        <v>6.0138781804163453E-2</v>
      </c>
      <c r="G94" s="20">
        <f t="shared" si="7"/>
        <v>5.8383233532934134E-2</v>
      </c>
      <c r="H94" s="15">
        <f t="shared" si="13"/>
        <v>59750.168107110316</v>
      </c>
      <c r="I94" s="15">
        <f t="shared" si="11"/>
        <v>3488.4080182294947</v>
      </c>
      <c r="J94" s="15">
        <f t="shared" si="8"/>
        <v>58005.964097995573</v>
      </c>
      <c r="K94" s="15">
        <f t="shared" si="9"/>
        <v>440487.65346853773</v>
      </c>
      <c r="L94" s="22">
        <f t="shared" si="12"/>
        <v>7.372157559103492</v>
      </c>
    </row>
    <row r="95" spans="1:12" x14ac:dyDescent="0.25">
      <c r="A95" s="18">
        <v>86</v>
      </c>
      <c r="B95" s="10">
        <v>58</v>
      </c>
      <c r="C95" s="10">
        <v>577</v>
      </c>
      <c r="D95" s="10">
        <v>600</v>
      </c>
      <c r="E95" s="59">
        <v>0.5</v>
      </c>
      <c r="F95" s="20">
        <f t="shared" si="10"/>
        <v>9.8555649957519115E-2</v>
      </c>
      <c r="G95" s="20">
        <f t="shared" si="7"/>
        <v>9.3927125506072878E-2</v>
      </c>
      <c r="H95" s="15">
        <f t="shared" si="13"/>
        <v>56261.760088880823</v>
      </c>
      <c r="I95" s="15">
        <f t="shared" si="11"/>
        <v>5284.505401060871</v>
      </c>
      <c r="J95" s="15">
        <f t="shared" si="8"/>
        <v>53619.507388350386</v>
      </c>
      <c r="K95" s="15">
        <f t="shared" si="9"/>
        <v>382481.68937054212</v>
      </c>
      <c r="L95" s="22">
        <f t="shared" si="12"/>
        <v>6.7982531788253295</v>
      </c>
    </row>
    <row r="96" spans="1:12" x14ac:dyDescent="0.25">
      <c r="A96" s="18">
        <v>87</v>
      </c>
      <c r="B96" s="10">
        <v>36</v>
      </c>
      <c r="C96" s="10">
        <v>438</v>
      </c>
      <c r="D96" s="10">
        <v>530</v>
      </c>
      <c r="E96" s="59">
        <v>0.5</v>
      </c>
      <c r="F96" s="20">
        <f t="shared" si="10"/>
        <v>7.43801652892562E-2</v>
      </c>
      <c r="G96" s="20">
        <f t="shared" si="7"/>
        <v>7.1713147410358571E-2</v>
      </c>
      <c r="H96" s="15">
        <f t="shared" si="13"/>
        <v>50977.25468781995</v>
      </c>
      <c r="I96" s="15">
        <f t="shared" si="11"/>
        <v>3655.7393800030245</v>
      </c>
      <c r="J96" s="15">
        <f t="shared" si="8"/>
        <v>49149.384997818437</v>
      </c>
      <c r="K96" s="15">
        <f t="shared" si="9"/>
        <v>328862.18198219175</v>
      </c>
      <c r="L96" s="22">
        <f t="shared" si="12"/>
        <v>6.4511552062996271</v>
      </c>
    </row>
    <row r="97" spans="1:12" x14ac:dyDescent="0.25">
      <c r="A97" s="18">
        <v>88</v>
      </c>
      <c r="B97" s="10">
        <v>46</v>
      </c>
      <c r="C97" s="10">
        <v>407</v>
      </c>
      <c r="D97" s="10">
        <v>406</v>
      </c>
      <c r="E97" s="59">
        <v>0.5</v>
      </c>
      <c r="F97" s="20">
        <f t="shared" si="10"/>
        <v>0.11316113161131611</v>
      </c>
      <c r="G97" s="20">
        <f t="shared" si="7"/>
        <v>0.1071012805587893</v>
      </c>
      <c r="H97" s="15">
        <f t="shared" si="13"/>
        <v>47321.515307816924</v>
      </c>
      <c r="I97" s="15">
        <f t="shared" si="11"/>
        <v>5068.1948874495429</v>
      </c>
      <c r="J97" s="15">
        <f t="shared" si="8"/>
        <v>44787.417864092153</v>
      </c>
      <c r="K97" s="15">
        <f t="shared" si="9"/>
        <v>279712.7969843733</v>
      </c>
      <c r="L97" s="22">
        <f t="shared" si="12"/>
        <v>5.9109011020652638</v>
      </c>
    </row>
    <row r="98" spans="1:12" x14ac:dyDescent="0.25">
      <c r="A98" s="18">
        <v>89</v>
      </c>
      <c r="B98" s="10">
        <v>48</v>
      </c>
      <c r="C98" s="10">
        <v>336</v>
      </c>
      <c r="D98" s="10">
        <v>355</v>
      </c>
      <c r="E98" s="59">
        <v>0.5</v>
      </c>
      <c r="F98" s="20">
        <f t="shared" si="10"/>
        <v>0.13892908827785819</v>
      </c>
      <c r="G98" s="20">
        <f t="shared" si="7"/>
        <v>0.12990527740189448</v>
      </c>
      <c r="H98" s="15">
        <f t="shared" si="13"/>
        <v>42253.320420367381</v>
      </c>
      <c r="I98" s="15">
        <f t="shared" si="11"/>
        <v>5488.9293103589571</v>
      </c>
      <c r="J98" s="15">
        <f t="shared" si="8"/>
        <v>39508.855765187902</v>
      </c>
      <c r="K98" s="15">
        <f>K99+J98</f>
        <v>234925.37912028117</v>
      </c>
      <c r="L98" s="22">
        <f t="shared" si="12"/>
        <v>5.5599270491187252</v>
      </c>
    </row>
    <row r="99" spans="1:12" x14ac:dyDescent="0.25">
      <c r="A99" s="18">
        <v>90</v>
      </c>
      <c r="B99" s="10">
        <v>37</v>
      </c>
      <c r="C99" s="10">
        <v>294</v>
      </c>
      <c r="D99" s="10">
        <v>289</v>
      </c>
      <c r="E99" s="59">
        <v>0.5</v>
      </c>
      <c r="F99" s="24">
        <f t="shared" si="10"/>
        <v>0.12692967409948541</v>
      </c>
      <c r="G99" s="24">
        <f t="shared" si="7"/>
        <v>0.11935483870967742</v>
      </c>
      <c r="H99" s="25">
        <f t="shared" si="13"/>
        <v>36764.391110008422</v>
      </c>
      <c r="I99" s="25">
        <f t="shared" si="11"/>
        <v>4388.0079711945536</v>
      </c>
      <c r="J99" s="25">
        <f t="shared" si="8"/>
        <v>34570.387124411143</v>
      </c>
      <c r="K99" s="25">
        <f t="shared" ref="K99:K108" si="14">K100+J99</f>
        <v>195416.52335509326</v>
      </c>
      <c r="L99" s="26">
        <f t="shared" si="12"/>
        <v>5.3153749444770417</v>
      </c>
    </row>
    <row r="100" spans="1:12" x14ac:dyDescent="0.25">
      <c r="A100" s="18">
        <v>91</v>
      </c>
      <c r="B100" s="10">
        <v>32</v>
      </c>
      <c r="C100" s="10">
        <v>250</v>
      </c>
      <c r="D100" s="10">
        <v>254</v>
      </c>
      <c r="E100" s="59">
        <v>0.5</v>
      </c>
      <c r="F100" s="24">
        <f t="shared" si="10"/>
        <v>0.12698412698412698</v>
      </c>
      <c r="G100" s="24">
        <f t="shared" si="7"/>
        <v>0.11940298507462686</v>
      </c>
      <c r="H100" s="25">
        <f t="shared" si="13"/>
        <v>32376.383138813868</v>
      </c>
      <c r="I100" s="25">
        <f t="shared" si="11"/>
        <v>3865.8367926941933</v>
      </c>
      <c r="J100" s="25">
        <f t="shared" si="8"/>
        <v>30443.464742466771</v>
      </c>
      <c r="K100" s="25">
        <f t="shared" si="14"/>
        <v>160846.13623068211</v>
      </c>
      <c r="L100" s="26">
        <f t="shared" si="12"/>
        <v>4.9680081787101935</v>
      </c>
    </row>
    <row r="101" spans="1:12" x14ac:dyDescent="0.25">
      <c r="A101" s="18">
        <v>92</v>
      </c>
      <c r="B101" s="10">
        <v>35</v>
      </c>
      <c r="C101" s="10">
        <v>196</v>
      </c>
      <c r="D101" s="10">
        <v>213</v>
      </c>
      <c r="E101" s="59">
        <v>0.5</v>
      </c>
      <c r="F101" s="24">
        <f t="shared" si="10"/>
        <v>0.17114914425427874</v>
      </c>
      <c r="G101" s="24">
        <f t="shared" si="7"/>
        <v>0.15765765765765768</v>
      </c>
      <c r="H101" s="25">
        <f t="shared" si="13"/>
        <v>28510.546346119674</v>
      </c>
      <c r="I101" s="25">
        <f t="shared" si="11"/>
        <v>4494.9059554693185</v>
      </c>
      <c r="J101" s="25">
        <f t="shared" si="8"/>
        <v>26263.093368385013</v>
      </c>
      <c r="K101" s="25">
        <f t="shared" si="14"/>
        <v>130402.67148821533</v>
      </c>
      <c r="L101" s="26">
        <f t="shared" si="12"/>
        <v>4.5738397961624235</v>
      </c>
    </row>
    <row r="102" spans="1:12" x14ac:dyDescent="0.25">
      <c r="A102" s="18">
        <v>93</v>
      </c>
      <c r="B102" s="10">
        <v>29</v>
      </c>
      <c r="C102" s="10">
        <v>156</v>
      </c>
      <c r="D102" s="10">
        <v>163</v>
      </c>
      <c r="E102" s="59">
        <v>0.5</v>
      </c>
      <c r="F102" s="24">
        <f t="shared" si="10"/>
        <v>0.18181818181818182</v>
      </c>
      <c r="G102" s="24">
        <f t="shared" si="7"/>
        <v>0.16666666666666669</v>
      </c>
      <c r="H102" s="25">
        <f t="shared" si="13"/>
        <v>24015.640390650355</v>
      </c>
      <c r="I102" s="25">
        <f t="shared" si="11"/>
        <v>4002.6067317750594</v>
      </c>
      <c r="J102" s="25">
        <f t="shared" si="8"/>
        <v>22014.337024762823</v>
      </c>
      <c r="K102" s="25">
        <f t="shared" si="14"/>
        <v>104139.57811983032</v>
      </c>
      <c r="L102" s="26">
        <f t="shared" si="12"/>
        <v>4.3363231804708988</v>
      </c>
    </row>
    <row r="103" spans="1:12" x14ac:dyDescent="0.25">
      <c r="A103" s="18">
        <v>94</v>
      </c>
      <c r="B103" s="10">
        <v>18</v>
      </c>
      <c r="C103" s="10">
        <v>107</v>
      </c>
      <c r="D103" s="10">
        <v>130</v>
      </c>
      <c r="E103" s="59">
        <v>0.5</v>
      </c>
      <c r="F103" s="24">
        <f t="shared" si="10"/>
        <v>0.15189873417721519</v>
      </c>
      <c r="G103" s="24">
        <f t="shared" si="7"/>
        <v>0.14117647058823529</v>
      </c>
      <c r="H103" s="25">
        <f t="shared" si="13"/>
        <v>20013.033658875294</v>
      </c>
      <c r="I103" s="25">
        <f t="shared" si="11"/>
        <v>2825.369457723571</v>
      </c>
      <c r="J103" s="25">
        <f t="shared" si="8"/>
        <v>18600.348930013512</v>
      </c>
      <c r="K103" s="25">
        <f t="shared" si="14"/>
        <v>82125.241095067497</v>
      </c>
      <c r="L103" s="26">
        <f t="shared" si="12"/>
        <v>4.1035878165650788</v>
      </c>
    </row>
    <row r="104" spans="1:12" x14ac:dyDescent="0.25">
      <c r="A104" s="18">
        <v>95</v>
      </c>
      <c r="B104" s="10">
        <v>24</v>
      </c>
      <c r="C104" s="10">
        <v>92</v>
      </c>
      <c r="D104" s="10">
        <v>89</v>
      </c>
      <c r="E104" s="59">
        <v>0.5</v>
      </c>
      <c r="F104" s="24">
        <f t="shared" si="10"/>
        <v>0.26519337016574585</v>
      </c>
      <c r="G104" s="24">
        <f t="shared" si="7"/>
        <v>0.23414634146341459</v>
      </c>
      <c r="H104" s="25">
        <f t="shared" si="13"/>
        <v>17187.664201151725</v>
      </c>
      <c r="I104" s="25">
        <f t="shared" si="11"/>
        <v>4024.4286910013789</v>
      </c>
      <c r="J104" s="25">
        <f t="shared" si="8"/>
        <v>15175.449855651035</v>
      </c>
      <c r="K104" s="25">
        <f t="shared" si="14"/>
        <v>63524.892165053992</v>
      </c>
      <c r="L104" s="26">
        <f t="shared" si="12"/>
        <v>3.695958416548379</v>
      </c>
    </row>
    <row r="105" spans="1:12" x14ac:dyDescent="0.25">
      <c r="A105" s="18">
        <v>96</v>
      </c>
      <c r="B105" s="10">
        <v>22</v>
      </c>
      <c r="C105" s="10">
        <v>79</v>
      </c>
      <c r="D105" s="10">
        <v>70</v>
      </c>
      <c r="E105" s="59">
        <v>0.5</v>
      </c>
      <c r="F105" s="24">
        <f t="shared" si="10"/>
        <v>0.29530201342281881</v>
      </c>
      <c r="G105" s="24">
        <f t="shared" si="7"/>
        <v>0.25730994152046788</v>
      </c>
      <c r="H105" s="25">
        <f t="shared" si="13"/>
        <v>13163.235510150345</v>
      </c>
      <c r="I105" s="25">
        <f t="shared" si="11"/>
        <v>3387.0313593369315</v>
      </c>
      <c r="J105" s="25">
        <f t="shared" si="8"/>
        <v>11469.719830481879</v>
      </c>
      <c r="K105" s="25">
        <f t="shared" si="14"/>
        <v>48349.442309402955</v>
      </c>
      <c r="L105" s="26">
        <f t="shared" si="12"/>
        <v>3.6730667222446987</v>
      </c>
    </row>
    <row r="106" spans="1:12" x14ac:dyDescent="0.25">
      <c r="A106" s="18">
        <v>97</v>
      </c>
      <c r="B106" s="10">
        <v>12</v>
      </c>
      <c r="C106" s="10">
        <v>47</v>
      </c>
      <c r="D106" s="10">
        <v>61</v>
      </c>
      <c r="E106" s="59">
        <v>0.5</v>
      </c>
      <c r="F106" s="24">
        <f t="shared" si="10"/>
        <v>0.22222222222222221</v>
      </c>
      <c r="G106" s="24">
        <f t="shared" si="7"/>
        <v>0.19999999999999998</v>
      </c>
      <c r="H106" s="25">
        <f t="shared" si="13"/>
        <v>9776.2041508134134</v>
      </c>
      <c r="I106" s="25">
        <f t="shared" si="11"/>
        <v>1955.2408301626824</v>
      </c>
      <c r="J106" s="25">
        <f t="shared" si="8"/>
        <v>8798.5837357320725</v>
      </c>
      <c r="K106" s="25">
        <f t="shared" si="14"/>
        <v>36879.722478921074</v>
      </c>
      <c r="L106" s="26">
        <f t="shared" si="12"/>
        <v>3.7723969252271146</v>
      </c>
    </row>
    <row r="107" spans="1:12" x14ac:dyDescent="0.25">
      <c r="A107" s="18">
        <v>98</v>
      </c>
      <c r="B107" s="10">
        <v>10</v>
      </c>
      <c r="C107" s="10">
        <v>31</v>
      </c>
      <c r="D107" s="10">
        <v>40</v>
      </c>
      <c r="E107" s="59">
        <v>0.5</v>
      </c>
      <c r="F107" s="24">
        <f t="shared" si="10"/>
        <v>0.28169014084507044</v>
      </c>
      <c r="G107" s="24">
        <f t="shared" si="7"/>
        <v>0.24691358024691359</v>
      </c>
      <c r="H107" s="25">
        <f t="shared" si="13"/>
        <v>7820.9633206507315</v>
      </c>
      <c r="I107" s="25">
        <f t="shared" si="11"/>
        <v>1931.1020544816622</v>
      </c>
      <c r="J107" s="25">
        <f t="shared" si="8"/>
        <v>6855.4122934099005</v>
      </c>
      <c r="K107" s="25">
        <f t="shared" si="14"/>
        <v>28081.138743189</v>
      </c>
      <c r="L107" s="26">
        <f t="shared" si="12"/>
        <v>3.5904961565338924</v>
      </c>
    </row>
    <row r="108" spans="1:12" x14ac:dyDescent="0.25">
      <c r="A108" s="18">
        <v>99</v>
      </c>
      <c r="B108" s="10">
        <v>3</v>
      </c>
      <c r="C108" s="10">
        <v>23</v>
      </c>
      <c r="D108" s="10">
        <v>27</v>
      </c>
      <c r="E108" s="59">
        <v>0.5</v>
      </c>
      <c r="F108" s="24">
        <f t="shared" si="10"/>
        <v>0.12</v>
      </c>
      <c r="G108" s="24">
        <f t="shared" si="7"/>
        <v>0.11320754716981131</v>
      </c>
      <c r="H108" s="25">
        <f t="shared" si="13"/>
        <v>5889.8612661690695</v>
      </c>
      <c r="I108" s="25">
        <f t="shared" si="11"/>
        <v>666.77674711347947</v>
      </c>
      <c r="J108" s="25">
        <f t="shared" si="8"/>
        <v>5556.4728926123298</v>
      </c>
      <c r="K108" s="25">
        <f t="shared" si="14"/>
        <v>21225.7264497791</v>
      </c>
      <c r="L108" s="26">
        <f t="shared" si="12"/>
        <v>3.6037735849056607</v>
      </c>
    </row>
    <row r="109" spans="1:12" x14ac:dyDescent="0.25">
      <c r="A109" s="18" t="s">
        <v>25</v>
      </c>
      <c r="B109" s="25">
        <v>13</v>
      </c>
      <c r="C109" s="57">
        <v>35</v>
      </c>
      <c r="D109" s="57">
        <v>43</v>
      </c>
      <c r="E109" s="23"/>
      <c r="F109" s="24">
        <f>B109/((C109+D109)/2)</f>
        <v>0.33333333333333331</v>
      </c>
      <c r="G109" s="24">
        <v>1</v>
      </c>
      <c r="H109" s="25">
        <f>H108-I108</f>
        <v>5223.0845190555901</v>
      </c>
      <c r="I109" s="25">
        <f>H109*G109</f>
        <v>5223.0845190555901</v>
      </c>
      <c r="J109" s="25">
        <f>H109/F109</f>
        <v>15669.25355716677</v>
      </c>
      <c r="K109" s="25">
        <f>J109</f>
        <v>15669.25355716677</v>
      </c>
      <c r="L109" s="26">
        <f>K109/H109</f>
        <v>3</v>
      </c>
    </row>
    <row r="110" spans="1:12" x14ac:dyDescent="0.25">
      <c r="A110" s="27"/>
      <c r="B110" s="27"/>
      <c r="C110" s="27"/>
      <c r="D110" s="27"/>
      <c r="E110" s="28"/>
      <c r="F110" s="28"/>
      <c r="G110" s="28"/>
      <c r="H110" s="27"/>
      <c r="I110" s="27"/>
      <c r="J110" s="27"/>
      <c r="K110" s="27"/>
      <c r="L110" s="28"/>
    </row>
    <row r="111" spans="1:12" x14ac:dyDescent="0.25">
      <c r="A111" s="15"/>
      <c r="B111" s="15"/>
      <c r="C111" s="15"/>
      <c r="D111" s="15"/>
      <c r="E111" s="16"/>
      <c r="F111" s="16"/>
      <c r="G111" s="16"/>
      <c r="H111" s="15"/>
      <c r="I111" s="15"/>
      <c r="J111" s="15"/>
      <c r="K111" s="15"/>
      <c r="L111" s="16"/>
    </row>
    <row r="112" spans="1:12" s="32" customFormat="1" x14ac:dyDescent="0.25">
      <c r="A112" s="29" t="s">
        <v>11</v>
      </c>
      <c r="B112" s="15"/>
      <c r="C112" s="15"/>
      <c r="D112" s="15"/>
      <c r="E112" s="31"/>
      <c r="F112" s="31"/>
      <c r="G112" s="31"/>
      <c r="H112" s="30"/>
      <c r="I112" s="30"/>
      <c r="J112" s="30"/>
      <c r="K112" s="30"/>
      <c r="L112" s="31"/>
    </row>
    <row r="113" spans="1:12" s="32" customFormat="1" x14ac:dyDescent="0.25">
      <c r="A113" s="33" t="s">
        <v>12</v>
      </c>
      <c r="B113" s="11"/>
      <c r="C113" s="11"/>
      <c r="D113" s="11"/>
      <c r="H113" s="34"/>
      <c r="I113" s="34"/>
      <c r="J113" s="34"/>
      <c r="K113" s="34"/>
      <c r="L113" s="31"/>
    </row>
    <row r="114" spans="1:12" s="32" customFormat="1" x14ac:dyDescent="0.25">
      <c r="A114" s="35" t="s">
        <v>13</v>
      </c>
      <c r="B114" s="54"/>
      <c r="C114" s="54"/>
      <c r="D114" s="54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x14ac:dyDescent="0.25">
      <c r="A115" s="33" t="s">
        <v>14</v>
      </c>
      <c r="B115" s="54"/>
      <c r="C115" s="54"/>
      <c r="D115" s="54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x14ac:dyDescent="0.25">
      <c r="A116" s="33" t="s">
        <v>15</v>
      </c>
      <c r="B116" s="54"/>
      <c r="C116" s="54"/>
      <c r="D116" s="54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x14ac:dyDescent="0.25">
      <c r="A117" s="33" t="s">
        <v>16</v>
      </c>
      <c r="B117" s="54"/>
      <c r="C117" s="54"/>
      <c r="D117" s="54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x14ac:dyDescent="0.25">
      <c r="A118" s="33" t="s">
        <v>17</v>
      </c>
      <c r="B118" s="54"/>
      <c r="C118" s="54"/>
      <c r="D118" s="54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x14ac:dyDescent="0.25">
      <c r="A119" s="33" t="s">
        <v>18</v>
      </c>
      <c r="B119" s="54"/>
      <c r="C119" s="54"/>
      <c r="D119" s="54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x14ac:dyDescent="0.25">
      <c r="A120" s="33" t="s">
        <v>19</v>
      </c>
      <c r="B120" s="54"/>
      <c r="C120" s="54"/>
      <c r="D120" s="54"/>
      <c r="E120" s="37"/>
      <c r="F120" s="37"/>
      <c r="G120" s="37"/>
      <c r="H120" s="36"/>
      <c r="I120" s="36"/>
      <c r="J120" s="36"/>
      <c r="K120" s="36"/>
      <c r="L120" s="31"/>
    </row>
    <row r="121" spans="1:12" s="32" customFormat="1" x14ac:dyDescent="0.25">
      <c r="A121" s="33" t="s">
        <v>20</v>
      </c>
      <c r="B121" s="54"/>
      <c r="C121" s="54"/>
      <c r="D121" s="54"/>
      <c r="E121" s="37"/>
      <c r="F121" s="37"/>
      <c r="G121" s="37"/>
      <c r="H121" s="36"/>
      <c r="I121" s="36"/>
      <c r="J121" s="36"/>
      <c r="K121" s="36"/>
      <c r="L121" s="31"/>
    </row>
    <row r="122" spans="1:12" s="32" customFormat="1" x14ac:dyDescent="0.25">
      <c r="A122" s="33" t="s">
        <v>21</v>
      </c>
      <c r="B122" s="54"/>
      <c r="C122" s="54"/>
      <c r="D122" s="54"/>
      <c r="E122" s="37"/>
      <c r="F122" s="37"/>
      <c r="G122" s="37"/>
      <c r="H122" s="36"/>
      <c r="I122" s="36"/>
      <c r="J122" s="36"/>
      <c r="K122" s="36"/>
      <c r="L122" s="31"/>
    </row>
    <row r="123" spans="1:12" s="32" customFormat="1" x14ac:dyDescent="0.25">
      <c r="A123" s="33" t="s">
        <v>22</v>
      </c>
      <c r="B123" s="54"/>
      <c r="C123" s="54"/>
      <c r="D123" s="54"/>
      <c r="E123" s="37"/>
      <c r="F123" s="37"/>
      <c r="G123" s="37"/>
      <c r="H123" s="36"/>
      <c r="I123" s="36"/>
      <c r="J123" s="36"/>
      <c r="K123" s="36"/>
      <c r="L123" s="31"/>
    </row>
    <row r="124" spans="1:12" s="32" customFormat="1" x14ac:dyDescent="0.25">
      <c r="A124" s="33" t="s">
        <v>23</v>
      </c>
      <c r="B124" s="54"/>
      <c r="C124" s="54"/>
      <c r="D124" s="54"/>
      <c r="E124" s="37"/>
      <c r="F124" s="37"/>
      <c r="G124" s="37"/>
      <c r="H124" s="36"/>
      <c r="I124" s="36"/>
      <c r="J124" s="36"/>
      <c r="K124" s="36"/>
      <c r="L124" s="31"/>
    </row>
    <row r="125" spans="1:12" s="32" customFormat="1" x14ac:dyDescent="0.25">
      <c r="A125" s="30"/>
      <c r="B125" s="15"/>
      <c r="C125" s="15"/>
      <c r="D125" s="15"/>
      <c r="E125" s="31"/>
      <c r="F125" s="31"/>
      <c r="G125" s="31"/>
      <c r="H125" s="30"/>
      <c r="I125" s="30"/>
      <c r="J125" s="30"/>
      <c r="K125" s="30"/>
      <c r="L125" s="31"/>
    </row>
    <row r="126" spans="1:12" s="32" customFormat="1" x14ac:dyDescent="0.25">
      <c r="A126" s="7" t="s">
        <v>313</v>
      </c>
      <c r="B126" s="11"/>
      <c r="C126" s="11"/>
      <c r="D126" s="11"/>
      <c r="H126" s="34"/>
      <c r="I126" s="34"/>
      <c r="J126" s="34"/>
      <c r="K126" s="34"/>
      <c r="L126" s="31"/>
    </row>
    <row r="127" spans="1:12" s="32" customFormat="1" x14ac:dyDescent="0.25">
      <c r="A127" s="34"/>
      <c r="B127" s="11"/>
      <c r="C127" s="11"/>
      <c r="D127" s="11"/>
      <c r="H127" s="34"/>
      <c r="I127" s="34"/>
      <c r="J127" s="34"/>
      <c r="K127" s="34"/>
      <c r="L127" s="31"/>
    </row>
    <row r="128" spans="1:12" s="32" customFormat="1" x14ac:dyDescent="0.25">
      <c r="A128" s="34"/>
      <c r="B128" s="11"/>
      <c r="C128" s="11"/>
      <c r="D128" s="11"/>
      <c r="H128" s="34"/>
      <c r="I128" s="34"/>
      <c r="J128" s="34"/>
      <c r="K128" s="34"/>
      <c r="L128" s="31"/>
    </row>
    <row r="129" spans="1:12" s="32" customFormat="1" x14ac:dyDescent="0.25">
      <c r="A129" s="34"/>
      <c r="B129" s="11"/>
      <c r="C129" s="11"/>
      <c r="D129" s="11"/>
      <c r="H129" s="34"/>
      <c r="I129" s="34"/>
      <c r="J129" s="34"/>
      <c r="K129" s="34"/>
      <c r="L129" s="31"/>
    </row>
    <row r="130" spans="1:12" s="32" customFormat="1" x14ac:dyDescent="0.25">
      <c r="A130" s="34"/>
      <c r="B130" s="11"/>
      <c r="C130" s="11"/>
      <c r="D130" s="11"/>
      <c r="H130" s="34"/>
      <c r="I130" s="34"/>
      <c r="J130" s="34"/>
      <c r="K130" s="34"/>
      <c r="L130" s="31"/>
    </row>
    <row r="131" spans="1:12" s="32" customFormat="1" x14ac:dyDescent="0.25">
      <c r="A131" s="34"/>
      <c r="B131" s="11"/>
      <c r="C131" s="11"/>
      <c r="D131" s="11"/>
      <c r="H131" s="34"/>
      <c r="I131" s="34"/>
      <c r="J131" s="34"/>
      <c r="K131" s="34"/>
      <c r="L131" s="31"/>
    </row>
    <row r="132" spans="1:12" s="32" customFormat="1" x14ac:dyDescent="0.25">
      <c r="A132" s="34"/>
      <c r="B132" s="11"/>
      <c r="C132" s="11"/>
      <c r="D132" s="11"/>
      <c r="H132" s="34"/>
      <c r="I132" s="34"/>
      <c r="J132" s="34"/>
      <c r="K132" s="34"/>
      <c r="L132" s="31"/>
    </row>
    <row r="133" spans="1:12" s="32" customFormat="1" x14ac:dyDescent="0.25">
      <c r="A133" s="34"/>
      <c r="B133" s="11"/>
      <c r="C133" s="11"/>
      <c r="D133" s="11"/>
      <c r="H133" s="34"/>
      <c r="I133" s="34"/>
      <c r="J133" s="34"/>
      <c r="K133" s="34"/>
      <c r="L133" s="31"/>
    </row>
    <row r="134" spans="1:12" s="32" customFormat="1" x14ac:dyDescent="0.25">
      <c r="A134" s="34"/>
      <c r="B134" s="11"/>
      <c r="C134" s="11"/>
      <c r="D134" s="11"/>
      <c r="H134" s="34"/>
      <c r="I134" s="34"/>
      <c r="J134" s="34"/>
      <c r="K134" s="34"/>
      <c r="L134" s="31"/>
    </row>
    <row r="135" spans="1:12" s="32" customFormat="1" x14ac:dyDescent="0.25">
      <c r="A135" s="34"/>
      <c r="B135" s="11"/>
      <c r="C135" s="11"/>
      <c r="D135" s="11"/>
      <c r="H135" s="34"/>
      <c r="I135" s="34"/>
      <c r="J135" s="34"/>
      <c r="K135" s="34"/>
      <c r="L135" s="31"/>
    </row>
    <row r="136" spans="1:12" s="32" customFormat="1" x14ac:dyDescent="0.25">
      <c r="A136" s="34"/>
      <c r="B136" s="11"/>
      <c r="C136" s="11"/>
      <c r="D136" s="11"/>
      <c r="H136" s="34"/>
      <c r="I136" s="34"/>
      <c r="J136" s="34"/>
      <c r="K136" s="34"/>
      <c r="L136" s="31"/>
    </row>
    <row r="137" spans="1:12" s="32" customFormat="1" x14ac:dyDescent="0.25">
      <c r="A137" s="34"/>
      <c r="B137" s="11"/>
      <c r="C137" s="11"/>
      <c r="D137" s="11"/>
      <c r="H137" s="34"/>
      <c r="I137" s="34"/>
      <c r="J137" s="34"/>
      <c r="K137" s="34"/>
      <c r="L137" s="31"/>
    </row>
    <row r="138" spans="1:12" s="32" customFormat="1" x14ac:dyDescent="0.25">
      <c r="A138" s="34"/>
      <c r="B138" s="11"/>
      <c r="C138" s="11"/>
      <c r="D138" s="11"/>
      <c r="H138" s="34"/>
      <c r="I138" s="34"/>
      <c r="J138" s="34"/>
      <c r="K138" s="34"/>
      <c r="L138" s="31"/>
    </row>
    <row r="139" spans="1:12" s="32" customFormat="1" x14ac:dyDescent="0.25">
      <c r="A139" s="34"/>
      <c r="B139" s="11"/>
      <c r="C139" s="11"/>
      <c r="D139" s="11"/>
      <c r="H139" s="34"/>
      <c r="I139" s="34"/>
      <c r="J139" s="34"/>
      <c r="K139" s="34"/>
      <c r="L139" s="31"/>
    </row>
    <row r="140" spans="1:12" s="32" customFormat="1" x14ac:dyDescent="0.25">
      <c r="A140" s="34"/>
      <c r="B140" s="11"/>
      <c r="C140" s="11"/>
      <c r="D140" s="11"/>
      <c r="H140" s="34"/>
      <c r="I140" s="34"/>
      <c r="J140" s="34"/>
      <c r="K140" s="34"/>
      <c r="L140" s="31"/>
    </row>
    <row r="141" spans="1:12" s="32" customFormat="1" x14ac:dyDescent="0.25">
      <c r="A141" s="34"/>
      <c r="B141" s="11"/>
      <c r="C141" s="11"/>
      <c r="D141" s="11"/>
      <c r="H141" s="34"/>
      <c r="I141" s="34"/>
      <c r="J141" s="34"/>
      <c r="K141" s="34"/>
      <c r="L141" s="31"/>
    </row>
    <row r="142" spans="1:12" s="32" customFormat="1" x14ac:dyDescent="0.25">
      <c r="A142" s="34"/>
      <c r="B142" s="11"/>
      <c r="C142" s="11"/>
      <c r="D142" s="11"/>
      <c r="H142" s="34"/>
      <c r="I142" s="34"/>
      <c r="J142" s="34"/>
      <c r="K142" s="34"/>
      <c r="L142" s="31"/>
    </row>
    <row r="143" spans="1:12" s="32" customFormat="1" x14ac:dyDescent="0.25">
      <c r="A143" s="34"/>
      <c r="B143" s="11"/>
      <c r="C143" s="11"/>
      <c r="D143" s="11"/>
      <c r="H143" s="34"/>
      <c r="I143" s="34"/>
      <c r="J143" s="34"/>
      <c r="K143" s="34"/>
      <c r="L143" s="31"/>
    </row>
    <row r="144" spans="1:12" s="32" customFormat="1" x14ac:dyDescent="0.25">
      <c r="A144" s="34"/>
      <c r="B144" s="11"/>
      <c r="C144" s="11"/>
      <c r="D144" s="11"/>
      <c r="H144" s="34"/>
      <c r="I144" s="34"/>
      <c r="J144" s="34"/>
      <c r="K144" s="34"/>
      <c r="L144" s="31"/>
    </row>
    <row r="145" spans="1:12" s="32" customFormat="1" x14ac:dyDescent="0.25">
      <c r="A145" s="34"/>
      <c r="B145" s="11"/>
      <c r="C145" s="11"/>
      <c r="D145" s="11"/>
      <c r="H145" s="34"/>
      <c r="I145" s="34"/>
      <c r="J145" s="34"/>
      <c r="K145" s="34"/>
      <c r="L145" s="31"/>
    </row>
    <row r="146" spans="1:12" s="32" customFormat="1" x14ac:dyDescent="0.25">
      <c r="A146" s="34"/>
      <c r="B146" s="11"/>
      <c r="C146" s="11"/>
      <c r="D146" s="11"/>
      <c r="H146" s="34"/>
      <c r="I146" s="34"/>
      <c r="J146" s="34"/>
      <c r="K146" s="34"/>
      <c r="L146" s="31"/>
    </row>
    <row r="147" spans="1:12" s="32" customFormat="1" x14ac:dyDescent="0.25">
      <c r="A147" s="34"/>
      <c r="B147" s="11"/>
      <c r="C147" s="11"/>
      <c r="D147" s="11"/>
      <c r="H147" s="34"/>
      <c r="I147" s="34"/>
      <c r="J147" s="34"/>
      <c r="K147" s="34"/>
      <c r="L147" s="31"/>
    </row>
    <row r="148" spans="1:12" s="32" customFormat="1" x14ac:dyDescent="0.25">
      <c r="A148" s="34"/>
      <c r="B148" s="11"/>
      <c r="C148" s="11"/>
      <c r="D148" s="11"/>
      <c r="H148" s="34"/>
      <c r="I148" s="34"/>
      <c r="J148" s="34"/>
      <c r="K148" s="34"/>
      <c r="L148" s="31"/>
    </row>
    <row r="149" spans="1:12" s="32" customFormat="1" x14ac:dyDescent="0.25">
      <c r="A149" s="34"/>
      <c r="B149" s="11"/>
      <c r="C149" s="11"/>
      <c r="D149" s="11"/>
      <c r="H149" s="34"/>
      <c r="I149" s="34"/>
      <c r="J149" s="34"/>
      <c r="K149" s="34"/>
      <c r="L149" s="31"/>
    </row>
    <row r="150" spans="1:12" s="32" customFormat="1" x14ac:dyDescent="0.25">
      <c r="A150" s="34"/>
      <c r="B150" s="11"/>
      <c r="C150" s="11"/>
      <c r="D150" s="11"/>
      <c r="H150" s="34"/>
      <c r="I150" s="34"/>
      <c r="J150" s="34"/>
      <c r="K150" s="34"/>
      <c r="L150" s="31"/>
    </row>
    <row r="151" spans="1:12" s="32" customFormat="1" x14ac:dyDescent="0.25">
      <c r="A151" s="34"/>
      <c r="B151" s="11"/>
      <c r="C151" s="11"/>
      <c r="D151" s="11"/>
      <c r="H151" s="34"/>
      <c r="I151" s="34"/>
      <c r="J151" s="34"/>
      <c r="K151" s="34"/>
      <c r="L151" s="31"/>
    </row>
    <row r="152" spans="1:12" s="32" customFormat="1" x14ac:dyDescent="0.25">
      <c r="A152" s="34"/>
      <c r="B152" s="11"/>
      <c r="C152" s="11"/>
      <c r="D152" s="11"/>
      <c r="H152" s="34"/>
      <c r="I152" s="34"/>
      <c r="J152" s="34"/>
      <c r="K152" s="34"/>
      <c r="L152" s="31"/>
    </row>
    <row r="153" spans="1:12" s="32" customFormat="1" x14ac:dyDescent="0.25">
      <c r="A153" s="34"/>
      <c r="B153" s="11"/>
      <c r="C153" s="11"/>
      <c r="D153" s="11"/>
      <c r="H153" s="34"/>
      <c r="I153" s="34"/>
      <c r="J153" s="34"/>
      <c r="K153" s="34"/>
      <c r="L153" s="31"/>
    </row>
    <row r="154" spans="1:12" s="32" customFormat="1" x14ac:dyDescent="0.25">
      <c r="A154" s="34"/>
      <c r="B154" s="11"/>
      <c r="C154" s="11"/>
      <c r="D154" s="11"/>
      <c r="H154" s="34"/>
      <c r="I154" s="34"/>
      <c r="J154" s="34"/>
      <c r="K154" s="34"/>
      <c r="L154" s="31"/>
    </row>
    <row r="155" spans="1:12" s="32" customFormat="1" x14ac:dyDescent="0.25">
      <c r="A155" s="34"/>
      <c r="B155" s="11"/>
      <c r="C155" s="11"/>
      <c r="D155" s="11"/>
      <c r="H155" s="34"/>
      <c r="I155" s="34"/>
      <c r="J155" s="34"/>
      <c r="K155" s="34"/>
      <c r="L155" s="31"/>
    </row>
    <row r="156" spans="1:12" s="32" customFormat="1" x14ac:dyDescent="0.25">
      <c r="A156" s="34"/>
      <c r="B156" s="11"/>
      <c r="C156" s="11"/>
      <c r="D156" s="11"/>
      <c r="H156" s="34"/>
      <c r="I156" s="34"/>
      <c r="J156" s="34"/>
      <c r="K156" s="34"/>
      <c r="L156" s="31"/>
    </row>
    <row r="157" spans="1:12" s="32" customFormat="1" x14ac:dyDescent="0.25">
      <c r="A157" s="34"/>
      <c r="B157" s="11"/>
      <c r="C157" s="11"/>
      <c r="D157" s="11"/>
      <c r="H157" s="34"/>
      <c r="I157" s="34"/>
      <c r="J157" s="34"/>
      <c r="K157" s="34"/>
      <c r="L157" s="31"/>
    </row>
    <row r="158" spans="1:12" s="32" customFormat="1" x14ac:dyDescent="0.25">
      <c r="A158" s="34"/>
      <c r="B158" s="11"/>
      <c r="C158" s="11"/>
      <c r="D158" s="11"/>
      <c r="H158" s="34"/>
      <c r="I158" s="34"/>
      <c r="J158" s="34"/>
      <c r="K158" s="34"/>
      <c r="L158" s="31"/>
    </row>
    <row r="159" spans="1:12" s="32" customFormat="1" x14ac:dyDescent="0.25">
      <c r="A159" s="34"/>
      <c r="B159" s="11"/>
      <c r="C159" s="11"/>
      <c r="D159" s="11"/>
      <c r="H159" s="34"/>
      <c r="I159" s="34"/>
      <c r="J159" s="34"/>
      <c r="K159" s="34"/>
      <c r="L159" s="31"/>
    </row>
    <row r="160" spans="1:12" s="32" customFormat="1" x14ac:dyDescent="0.25">
      <c r="A160" s="34"/>
      <c r="B160" s="11"/>
      <c r="C160" s="11"/>
      <c r="D160" s="11"/>
      <c r="H160" s="34"/>
      <c r="I160" s="34"/>
      <c r="J160" s="34"/>
      <c r="K160" s="34"/>
      <c r="L160" s="31"/>
    </row>
    <row r="161" spans="1:12" s="32" customFormat="1" x14ac:dyDescent="0.25">
      <c r="A161" s="34"/>
      <c r="B161" s="11"/>
      <c r="C161" s="11"/>
      <c r="D161" s="11"/>
      <c r="H161" s="34"/>
      <c r="I161" s="34"/>
      <c r="J161" s="34"/>
      <c r="K161" s="34"/>
      <c r="L161" s="31"/>
    </row>
    <row r="162" spans="1:12" s="32" customFormat="1" x14ac:dyDescent="0.25">
      <c r="A162" s="34"/>
      <c r="B162" s="11"/>
      <c r="C162" s="11"/>
      <c r="D162" s="11"/>
      <c r="H162" s="34"/>
      <c r="I162" s="34"/>
      <c r="J162" s="34"/>
      <c r="K162" s="34"/>
      <c r="L162" s="31"/>
    </row>
    <row r="163" spans="1:12" s="32" customFormat="1" x14ac:dyDescent="0.25">
      <c r="A163" s="34"/>
      <c r="B163" s="11"/>
      <c r="C163" s="11"/>
      <c r="D163" s="11"/>
      <c r="H163" s="34"/>
      <c r="I163" s="34"/>
      <c r="J163" s="34"/>
      <c r="K163" s="34"/>
      <c r="L163" s="31"/>
    </row>
    <row r="164" spans="1:12" s="32" customFormat="1" x14ac:dyDescent="0.25">
      <c r="A164" s="34"/>
      <c r="B164" s="11"/>
      <c r="C164" s="11"/>
      <c r="D164" s="11"/>
      <c r="H164" s="34"/>
      <c r="I164" s="34"/>
      <c r="J164" s="34"/>
      <c r="K164" s="34"/>
      <c r="L164" s="31"/>
    </row>
    <row r="165" spans="1:12" s="32" customFormat="1" x14ac:dyDescent="0.25">
      <c r="A165" s="34"/>
      <c r="B165" s="11"/>
      <c r="C165" s="11"/>
      <c r="D165" s="11"/>
      <c r="H165" s="34"/>
      <c r="I165" s="34"/>
      <c r="J165" s="34"/>
      <c r="K165" s="34"/>
      <c r="L165" s="31"/>
    </row>
    <row r="166" spans="1:12" s="32" customFormat="1" x14ac:dyDescent="0.25">
      <c r="A166" s="34"/>
      <c r="B166" s="11"/>
      <c r="C166" s="11"/>
      <c r="D166" s="11"/>
      <c r="H166" s="34"/>
      <c r="I166" s="34"/>
      <c r="J166" s="34"/>
      <c r="K166" s="34"/>
      <c r="L166" s="31"/>
    </row>
    <row r="167" spans="1:12" s="32" customFormat="1" x14ac:dyDescent="0.25">
      <c r="A167" s="34"/>
      <c r="B167" s="11"/>
      <c r="C167" s="11"/>
      <c r="D167" s="11"/>
      <c r="H167" s="34"/>
      <c r="I167" s="34"/>
      <c r="J167" s="34"/>
      <c r="K167" s="34"/>
      <c r="L167" s="31"/>
    </row>
    <row r="168" spans="1:12" s="32" customFormat="1" x14ac:dyDescent="0.25">
      <c r="A168" s="34"/>
      <c r="B168" s="11"/>
      <c r="C168" s="11"/>
      <c r="D168" s="11"/>
      <c r="H168" s="34"/>
      <c r="I168" s="34"/>
      <c r="J168" s="34"/>
      <c r="K168" s="34"/>
      <c r="L168" s="31"/>
    </row>
    <row r="169" spans="1:12" s="32" customFormat="1" x14ac:dyDescent="0.25">
      <c r="A169" s="34"/>
      <c r="B169" s="11"/>
      <c r="C169" s="11"/>
      <c r="D169" s="11"/>
      <c r="H169" s="34"/>
      <c r="I169" s="34"/>
      <c r="J169" s="34"/>
      <c r="K169" s="34"/>
      <c r="L169" s="31"/>
    </row>
    <row r="170" spans="1:12" s="32" customFormat="1" x14ac:dyDescent="0.25">
      <c r="A170" s="34"/>
      <c r="B170" s="11"/>
      <c r="C170" s="11"/>
      <c r="D170" s="11"/>
      <c r="H170" s="34"/>
      <c r="I170" s="34"/>
      <c r="J170" s="34"/>
      <c r="K170" s="34"/>
      <c r="L170" s="31"/>
    </row>
    <row r="171" spans="1:12" s="32" customFormat="1" x14ac:dyDescent="0.25">
      <c r="A171" s="34"/>
      <c r="B171" s="11"/>
      <c r="C171" s="11"/>
      <c r="D171" s="11"/>
      <c r="H171" s="34"/>
      <c r="I171" s="34"/>
      <c r="J171" s="34"/>
      <c r="K171" s="34"/>
      <c r="L171" s="31"/>
    </row>
    <row r="172" spans="1:12" s="32" customFormat="1" x14ac:dyDescent="0.25">
      <c r="A172" s="34"/>
      <c r="B172" s="11"/>
      <c r="C172" s="11"/>
      <c r="D172" s="11"/>
      <c r="H172" s="34"/>
      <c r="I172" s="34"/>
      <c r="J172" s="34"/>
      <c r="K172" s="34"/>
      <c r="L172" s="31"/>
    </row>
    <row r="173" spans="1:12" s="32" customFormat="1" x14ac:dyDescent="0.25">
      <c r="A173" s="34"/>
      <c r="B173" s="11"/>
      <c r="C173" s="11"/>
      <c r="D173" s="11"/>
      <c r="H173" s="34"/>
      <c r="I173" s="34"/>
      <c r="J173" s="34"/>
      <c r="K173" s="34"/>
      <c r="L173" s="31"/>
    </row>
    <row r="174" spans="1:12" s="32" customFormat="1" x14ac:dyDescent="0.25">
      <c r="A174" s="34"/>
      <c r="B174" s="11"/>
      <c r="C174" s="11"/>
      <c r="D174" s="11"/>
      <c r="H174" s="34"/>
      <c r="I174" s="34"/>
      <c r="J174" s="34"/>
      <c r="K174" s="34"/>
      <c r="L174" s="31"/>
    </row>
    <row r="175" spans="1:12" s="32" customFormat="1" x14ac:dyDescent="0.25">
      <c r="A175" s="34"/>
      <c r="B175" s="11"/>
      <c r="C175" s="11"/>
      <c r="D175" s="11"/>
      <c r="H175" s="34"/>
      <c r="I175" s="34"/>
      <c r="J175" s="34"/>
      <c r="K175" s="34"/>
      <c r="L175" s="31"/>
    </row>
    <row r="176" spans="1:12" s="32" customFormat="1" x14ac:dyDescent="0.25">
      <c r="A176" s="34"/>
      <c r="B176" s="11"/>
      <c r="C176" s="11"/>
      <c r="D176" s="11"/>
      <c r="H176" s="34"/>
      <c r="I176" s="34"/>
      <c r="J176" s="34"/>
      <c r="K176" s="34"/>
      <c r="L176" s="31"/>
    </row>
    <row r="177" spans="1:12" s="32" customFormat="1" x14ac:dyDescent="0.25">
      <c r="A177" s="34"/>
      <c r="B177" s="11"/>
      <c r="C177" s="11"/>
      <c r="D177" s="11"/>
      <c r="H177" s="34"/>
      <c r="I177" s="34"/>
      <c r="J177" s="34"/>
      <c r="K177" s="34"/>
      <c r="L177" s="31"/>
    </row>
    <row r="178" spans="1:12" s="32" customFormat="1" x14ac:dyDescent="0.25">
      <c r="A178" s="34"/>
      <c r="B178" s="11"/>
      <c r="C178" s="11"/>
      <c r="D178" s="11"/>
      <c r="H178" s="34"/>
      <c r="I178" s="34"/>
      <c r="J178" s="34"/>
      <c r="K178" s="34"/>
      <c r="L178" s="31"/>
    </row>
    <row r="179" spans="1:12" s="32" customFormat="1" x14ac:dyDescent="0.25">
      <c r="A179" s="34"/>
      <c r="B179" s="11"/>
      <c r="C179" s="11"/>
      <c r="D179" s="11"/>
      <c r="H179" s="34"/>
      <c r="I179" s="34"/>
      <c r="J179" s="34"/>
      <c r="K179" s="34"/>
      <c r="L179" s="31"/>
    </row>
    <row r="180" spans="1:12" s="32" customFormat="1" x14ac:dyDescent="0.25">
      <c r="A180" s="34"/>
      <c r="B180" s="11"/>
      <c r="C180" s="11"/>
      <c r="D180" s="11"/>
      <c r="H180" s="34"/>
      <c r="I180" s="34"/>
      <c r="J180" s="34"/>
      <c r="K180" s="34"/>
      <c r="L180" s="31"/>
    </row>
    <row r="181" spans="1:12" s="32" customFormat="1" x14ac:dyDescent="0.25">
      <c r="A181" s="34"/>
      <c r="B181" s="11"/>
      <c r="C181" s="11"/>
      <c r="D181" s="11"/>
      <c r="H181" s="34"/>
      <c r="I181" s="34"/>
      <c r="J181" s="34"/>
      <c r="K181" s="34"/>
      <c r="L181" s="31"/>
    </row>
    <row r="182" spans="1:12" s="32" customFormat="1" x14ac:dyDescent="0.25">
      <c r="A182" s="34"/>
      <c r="B182" s="11"/>
      <c r="C182" s="11"/>
      <c r="D182" s="11"/>
      <c r="H182" s="34"/>
      <c r="I182" s="34"/>
      <c r="J182" s="34"/>
      <c r="K182" s="34"/>
      <c r="L182" s="31"/>
    </row>
    <row r="183" spans="1:12" s="32" customFormat="1" x14ac:dyDescent="0.25">
      <c r="A183" s="34"/>
      <c r="B183" s="11"/>
      <c r="C183" s="11"/>
      <c r="D183" s="11"/>
      <c r="H183" s="34"/>
      <c r="I183" s="34"/>
      <c r="J183" s="34"/>
      <c r="K183" s="34"/>
      <c r="L183" s="31"/>
    </row>
    <row r="184" spans="1:12" s="32" customFormat="1" x14ac:dyDescent="0.25">
      <c r="A184" s="34"/>
      <c r="B184" s="11"/>
      <c r="C184" s="11"/>
      <c r="D184" s="11"/>
      <c r="H184" s="34"/>
      <c r="I184" s="34"/>
      <c r="J184" s="34"/>
      <c r="K184" s="34"/>
      <c r="L184" s="31"/>
    </row>
    <row r="185" spans="1:12" s="32" customFormat="1" x14ac:dyDescent="0.25">
      <c r="A185" s="34"/>
      <c r="B185" s="11"/>
      <c r="C185" s="11"/>
      <c r="D185" s="11"/>
      <c r="H185" s="34"/>
      <c r="I185" s="34"/>
      <c r="J185" s="34"/>
      <c r="K185" s="34"/>
      <c r="L185" s="31"/>
    </row>
    <row r="186" spans="1:12" s="32" customFormat="1" x14ac:dyDescent="0.25">
      <c r="A186" s="34"/>
      <c r="B186" s="11"/>
      <c r="C186" s="11"/>
      <c r="D186" s="11"/>
      <c r="H186" s="34"/>
      <c r="I186" s="34"/>
      <c r="J186" s="34"/>
      <c r="K186" s="34"/>
      <c r="L186" s="31"/>
    </row>
    <row r="187" spans="1:12" s="32" customFormat="1" x14ac:dyDescent="0.25">
      <c r="A187" s="34"/>
      <c r="B187" s="11"/>
      <c r="C187" s="11"/>
      <c r="D187" s="11"/>
      <c r="H187" s="34"/>
      <c r="I187" s="34"/>
      <c r="J187" s="34"/>
      <c r="K187" s="34"/>
      <c r="L187" s="31"/>
    </row>
    <row r="188" spans="1:12" s="32" customFormat="1" x14ac:dyDescent="0.25">
      <c r="A188" s="34"/>
      <c r="B188" s="11"/>
      <c r="C188" s="11"/>
      <c r="D188" s="11"/>
      <c r="H188" s="34"/>
      <c r="I188" s="34"/>
      <c r="J188" s="34"/>
      <c r="K188" s="34"/>
      <c r="L188" s="31"/>
    </row>
    <row r="189" spans="1:12" s="32" customFormat="1" x14ac:dyDescent="0.25">
      <c r="A189" s="34"/>
      <c r="B189" s="11"/>
      <c r="C189" s="11"/>
      <c r="D189" s="11"/>
      <c r="H189" s="34"/>
      <c r="I189" s="34"/>
      <c r="J189" s="34"/>
      <c r="K189" s="34"/>
      <c r="L189" s="31"/>
    </row>
    <row r="190" spans="1:12" s="32" customFormat="1" x14ac:dyDescent="0.25">
      <c r="A190" s="34"/>
      <c r="B190" s="11"/>
      <c r="C190" s="11"/>
      <c r="D190" s="11"/>
      <c r="H190" s="34"/>
      <c r="I190" s="34"/>
      <c r="J190" s="34"/>
      <c r="K190" s="34"/>
      <c r="L190" s="31"/>
    </row>
    <row r="191" spans="1:12" s="32" customFormat="1" x14ac:dyDescent="0.25">
      <c r="A191" s="34"/>
      <c r="B191" s="11"/>
      <c r="C191" s="11"/>
      <c r="D191" s="11"/>
      <c r="H191" s="34"/>
      <c r="I191" s="34"/>
      <c r="J191" s="34"/>
      <c r="K191" s="34"/>
      <c r="L191" s="31"/>
    </row>
    <row r="192" spans="1:12" s="32" customFormat="1" x14ac:dyDescent="0.25">
      <c r="A192" s="34"/>
      <c r="B192" s="11"/>
      <c r="C192" s="11"/>
      <c r="D192" s="11"/>
      <c r="H192" s="34"/>
      <c r="I192" s="34"/>
      <c r="J192" s="34"/>
      <c r="K192" s="34"/>
      <c r="L192" s="31"/>
    </row>
    <row r="193" spans="1:12" s="32" customFormat="1" x14ac:dyDescent="0.25">
      <c r="A193" s="34"/>
      <c r="B193" s="11"/>
      <c r="C193" s="11"/>
      <c r="D193" s="11"/>
      <c r="H193" s="34"/>
      <c r="I193" s="34"/>
      <c r="J193" s="34"/>
      <c r="K193" s="34"/>
      <c r="L193" s="31"/>
    </row>
    <row r="194" spans="1:12" s="32" customFormat="1" x14ac:dyDescent="0.25">
      <c r="A194" s="34"/>
      <c r="B194" s="11"/>
      <c r="C194" s="11"/>
      <c r="D194" s="11"/>
      <c r="H194" s="34"/>
      <c r="I194" s="34"/>
      <c r="J194" s="34"/>
      <c r="K194" s="34"/>
      <c r="L194" s="31"/>
    </row>
    <row r="195" spans="1:12" s="32" customFormat="1" x14ac:dyDescent="0.25">
      <c r="A195" s="34"/>
      <c r="B195" s="11"/>
      <c r="C195" s="11"/>
      <c r="D195" s="11"/>
      <c r="H195" s="34"/>
      <c r="I195" s="34"/>
      <c r="J195" s="34"/>
      <c r="K195" s="34"/>
      <c r="L195" s="31"/>
    </row>
    <row r="196" spans="1:12" s="32" customFormat="1" x14ac:dyDescent="0.25">
      <c r="A196" s="34"/>
      <c r="B196" s="11"/>
      <c r="C196" s="11"/>
      <c r="D196" s="11"/>
      <c r="H196" s="34"/>
      <c r="I196" s="34"/>
      <c r="J196" s="34"/>
      <c r="K196" s="34"/>
      <c r="L196" s="31"/>
    </row>
    <row r="197" spans="1:12" s="32" customFormat="1" x14ac:dyDescent="0.25">
      <c r="A197" s="34"/>
      <c r="B197" s="11"/>
      <c r="C197" s="11"/>
      <c r="D197" s="11"/>
      <c r="H197" s="34"/>
      <c r="I197" s="34"/>
      <c r="J197" s="34"/>
      <c r="K197" s="34"/>
      <c r="L197" s="31"/>
    </row>
    <row r="198" spans="1:12" x14ac:dyDescent="0.25">
      <c r="L198" s="16"/>
    </row>
    <row r="199" spans="1:12" x14ac:dyDescent="0.25">
      <c r="L199" s="16"/>
    </row>
    <row r="200" spans="1:12" x14ac:dyDescent="0.25">
      <c r="L200" s="16"/>
    </row>
    <row r="201" spans="1:12" x14ac:dyDescent="0.25">
      <c r="L201" s="16"/>
    </row>
    <row r="202" spans="1:12" x14ac:dyDescent="0.25">
      <c r="L202" s="16"/>
    </row>
    <row r="203" spans="1:12" x14ac:dyDescent="0.25">
      <c r="L203" s="16"/>
    </row>
    <row r="204" spans="1:12" x14ac:dyDescent="0.25">
      <c r="L204" s="16"/>
    </row>
    <row r="205" spans="1:12" x14ac:dyDescent="0.25">
      <c r="L205" s="16"/>
    </row>
    <row r="206" spans="1:12" x14ac:dyDescent="0.25">
      <c r="L206" s="16"/>
    </row>
    <row r="207" spans="1:12" x14ac:dyDescent="0.25">
      <c r="L207" s="16"/>
    </row>
    <row r="208" spans="1:12" x14ac:dyDescent="0.25">
      <c r="L208" s="16"/>
    </row>
    <row r="209" spans="12:12" x14ac:dyDescent="0.25">
      <c r="L209" s="16"/>
    </row>
    <row r="210" spans="12:12" x14ac:dyDescent="0.25">
      <c r="L210" s="16"/>
    </row>
    <row r="211" spans="12:12" x14ac:dyDescent="0.25">
      <c r="L211" s="16"/>
    </row>
    <row r="212" spans="12:12" x14ac:dyDescent="0.25">
      <c r="L212" s="16"/>
    </row>
    <row r="213" spans="12:12" x14ac:dyDescent="0.25">
      <c r="L213" s="16"/>
    </row>
    <row r="214" spans="12:12" x14ac:dyDescent="0.25">
      <c r="L214" s="16"/>
    </row>
    <row r="215" spans="12:12" x14ac:dyDescent="0.25">
      <c r="L215" s="16"/>
    </row>
    <row r="216" spans="12:12" x14ac:dyDescent="0.25">
      <c r="L216" s="16"/>
    </row>
    <row r="217" spans="12:12" x14ac:dyDescent="0.25">
      <c r="L217" s="16"/>
    </row>
    <row r="218" spans="12:12" x14ac:dyDescent="0.25">
      <c r="L218" s="16"/>
    </row>
    <row r="219" spans="12:12" x14ac:dyDescent="0.25">
      <c r="L219" s="16"/>
    </row>
    <row r="220" spans="12:12" x14ac:dyDescent="0.25">
      <c r="L220" s="16"/>
    </row>
    <row r="221" spans="12:12" x14ac:dyDescent="0.25">
      <c r="L221" s="16"/>
    </row>
    <row r="222" spans="12:12" x14ac:dyDescent="0.25">
      <c r="L222" s="16"/>
    </row>
    <row r="223" spans="12:12" x14ac:dyDescent="0.25">
      <c r="L223" s="16"/>
    </row>
    <row r="224" spans="12:12" x14ac:dyDescent="0.25">
      <c r="L224" s="16"/>
    </row>
    <row r="225" spans="12:12" x14ac:dyDescent="0.25">
      <c r="L225" s="16"/>
    </row>
    <row r="226" spans="12:12" x14ac:dyDescent="0.25">
      <c r="L226" s="16"/>
    </row>
    <row r="227" spans="12:12" x14ac:dyDescent="0.25">
      <c r="L227" s="16"/>
    </row>
    <row r="228" spans="12:12" x14ac:dyDescent="0.25">
      <c r="L228" s="16"/>
    </row>
    <row r="229" spans="12:12" x14ac:dyDescent="0.25">
      <c r="L229" s="16"/>
    </row>
    <row r="230" spans="12:12" x14ac:dyDescent="0.25">
      <c r="L230" s="16"/>
    </row>
    <row r="231" spans="12:12" x14ac:dyDescent="0.25">
      <c r="L231" s="16"/>
    </row>
    <row r="232" spans="12:12" x14ac:dyDescent="0.25">
      <c r="L232" s="16"/>
    </row>
    <row r="233" spans="12:12" x14ac:dyDescent="0.25">
      <c r="L233" s="16"/>
    </row>
    <row r="234" spans="12:12" x14ac:dyDescent="0.25">
      <c r="L234" s="16"/>
    </row>
    <row r="235" spans="12:12" x14ac:dyDescent="0.25">
      <c r="L235" s="16"/>
    </row>
    <row r="236" spans="12:12" x14ac:dyDescent="0.25">
      <c r="L236" s="16"/>
    </row>
    <row r="237" spans="12:12" x14ac:dyDescent="0.25">
      <c r="L237" s="16"/>
    </row>
    <row r="238" spans="12:12" x14ac:dyDescent="0.25">
      <c r="L238" s="16"/>
    </row>
    <row r="239" spans="12:12" x14ac:dyDescent="0.25">
      <c r="L239" s="16"/>
    </row>
    <row r="240" spans="12:12" x14ac:dyDescent="0.25">
      <c r="L240" s="16"/>
    </row>
    <row r="241" spans="12:12" x14ac:dyDescent="0.25">
      <c r="L241" s="16"/>
    </row>
    <row r="242" spans="12:12" x14ac:dyDescent="0.25">
      <c r="L242" s="16"/>
    </row>
    <row r="243" spans="12:12" x14ac:dyDescent="0.25">
      <c r="L243" s="16"/>
    </row>
    <row r="244" spans="12:12" x14ac:dyDescent="0.25">
      <c r="L244" s="16"/>
    </row>
    <row r="245" spans="12:12" x14ac:dyDescent="0.25">
      <c r="L245" s="16"/>
    </row>
    <row r="246" spans="12:12" x14ac:dyDescent="0.25">
      <c r="L246" s="16"/>
    </row>
    <row r="247" spans="12:12" x14ac:dyDescent="0.25">
      <c r="L247" s="16"/>
    </row>
    <row r="248" spans="12:12" x14ac:dyDescent="0.25">
      <c r="L248" s="16"/>
    </row>
    <row r="249" spans="12:12" x14ac:dyDescent="0.25">
      <c r="L249" s="16"/>
    </row>
    <row r="250" spans="12:12" x14ac:dyDescent="0.25">
      <c r="L250" s="16"/>
    </row>
    <row r="251" spans="12:12" x14ac:dyDescent="0.25">
      <c r="L251" s="16"/>
    </row>
    <row r="252" spans="12:12" x14ac:dyDescent="0.25">
      <c r="L252" s="16"/>
    </row>
    <row r="253" spans="12:12" x14ac:dyDescent="0.25">
      <c r="L253" s="16"/>
    </row>
    <row r="254" spans="12:12" x14ac:dyDescent="0.25">
      <c r="L254" s="16"/>
    </row>
    <row r="255" spans="12:12" x14ac:dyDescent="0.25">
      <c r="L255" s="16"/>
    </row>
    <row r="256" spans="12:12" x14ac:dyDescent="0.25">
      <c r="L256" s="16"/>
    </row>
    <row r="257" spans="12:12" x14ac:dyDescent="0.25">
      <c r="L257" s="16"/>
    </row>
    <row r="258" spans="12:12" x14ac:dyDescent="0.25">
      <c r="L258" s="16"/>
    </row>
    <row r="259" spans="12:12" x14ac:dyDescent="0.25">
      <c r="L259" s="16"/>
    </row>
    <row r="260" spans="12:12" x14ac:dyDescent="0.25">
      <c r="L260" s="16"/>
    </row>
    <row r="261" spans="12:12" x14ac:dyDescent="0.25">
      <c r="L261" s="16"/>
    </row>
    <row r="262" spans="12:12" x14ac:dyDescent="0.25">
      <c r="L262" s="16"/>
    </row>
    <row r="263" spans="12:12" x14ac:dyDescent="0.25">
      <c r="L263" s="16"/>
    </row>
    <row r="264" spans="12:12" x14ac:dyDescent="0.25">
      <c r="L264" s="16"/>
    </row>
    <row r="265" spans="12:12" x14ac:dyDescent="0.25">
      <c r="L265" s="16"/>
    </row>
    <row r="266" spans="12:12" x14ac:dyDescent="0.25">
      <c r="L266" s="16"/>
    </row>
    <row r="267" spans="12:12" x14ac:dyDescent="0.25">
      <c r="L267" s="16"/>
    </row>
    <row r="268" spans="12:12" x14ac:dyDescent="0.25">
      <c r="L268" s="16"/>
    </row>
    <row r="269" spans="12:12" x14ac:dyDescent="0.25">
      <c r="L269" s="16"/>
    </row>
    <row r="270" spans="12:12" x14ac:dyDescent="0.25">
      <c r="L270" s="16"/>
    </row>
    <row r="271" spans="12:12" x14ac:dyDescent="0.25">
      <c r="L271" s="16"/>
    </row>
    <row r="272" spans="12:12" x14ac:dyDescent="0.25">
      <c r="L272" s="16"/>
    </row>
    <row r="273" spans="12:12" x14ac:dyDescent="0.25">
      <c r="L273" s="16"/>
    </row>
    <row r="274" spans="12:12" x14ac:dyDescent="0.25">
      <c r="L274" s="16"/>
    </row>
    <row r="275" spans="12:12" x14ac:dyDescent="0.25">
      <c r="L275" s="16"/>
    </row>
    <row r="276" spans="12:12" x14ac:dyDescent="0.25">
      <c r="L276" s="16"/>
    </row>
    <row r="277" spans="12:12" x14ac:dyDescent="0.25">
      <c r="L277" s="16"/>
    </row>
    <row r="278" spans="12:12" x14ac:dyDescent="0.25">
      <c r="L278" s="16"/>
    </row>
    <row r="279" spans="12:12" x14ac:dyDescent="0.25">
      <c r="L279" s="16"/>
    </row>
    <row r="280" spans="12:12" x14ac:dyDescent="0.25">
      <c r="L280" s="16"/>
    </row>
    <row r="281" spans="12:12" x14ac:dyDescent="0.25">
      <c r="L281" s="16"/>
    </row>
    <row r="282" spans="12:12" x14ac:dyDescent="0.25">
      <c r="L282" s="16"/>
    </row>
    <row r="283" spans="12:12" x14ac:dyDescent="0.25">
      <c r="L283" s="16"/>
    </row>
    <row r="284" spans="12:12" x14ac:dyDescent="0.25">
      <c r="L284" s="16"/>
    </row>
    <row r="285" spans="12:12" x14ac:dyDescent="0.25">
      <c r="L285" s="16"/>
    </row>
    <row r="286" spans="12:12" x14ac:dyDescent="0.25">
      <c r="L286" s="16"/>
    </row>
    <row r="287" spans="12:12" x14ac:dyDescent="0.25">
      <c r="L287" s="16"/>
    </row>
    <row r="288" spans="12:12" x14ac:dyDescent="0.25">
      <c r="L288" s="16"/>
    </row>
    <row r="289" spans="12:12" x14ac:dyDescent="0.25">
      <c r="L289" s="16"/>
    </row>
    <row r="290" spans="12:12" x14ac:dyDescent="0.25">
      <c r="L290" s="16"/>
    </row>
    <row r="291" spans="12:12" x14ac:dyDescent="0.25">
      <c r="L291" s="16"/>
    </row>
    <row r="292" spans="12:12" x14ac:dyDescent="0.25">
      <c r="L292" s="16"/>
    </row>
    <row r="293" spans="12:12" x14ac:dyDescent="0.25">
      <c r="L293" s="16"/>
    </row>
    <row r="294" spans="12:12" x14ac:dyDescent="0.25">
      <c r="L294" s="16"/>
    </row>
    <row r="295" spans="12:12" x14ac:dyDescent="0.25">
      <c r="L295" s="16"/>
    </row>
    <row r="296" spans="12:12" x14ac:dyDescent="0.25">
      <c r="L296" s="16"/>
    </row>
    <row r="297" spans="12:12" x14ac:dyDescent="0.25">
      <c r="L297" s="16"/>
    </row>
    <row r="298" spans="12:12" x14ac:dyDescent="0.25">
      <c r="L298" s="16"/>
    </row>
    <row r="299" spans="12:12" x14ac:dyDescent="0.25">
      <c r="L299" s="16"/>
    </row>
    <row r="300" spans="12:12" x14ac:dyDescent="0.25">
      <c r="L300" s="16"/>
    </row>
    <row r="301" spans="12:12" x14ac:dyDescent="0.25">
      <c r="L301" s="16"/>
    </row>
    <row r="302" spans="12:12" x14ac:dyDescent="0.25">
      <c r="L302" s="16"/>
    </row>
    <row r="303" spans="12:12" x14ac:dyDescent="0.25">
      <c r="L303" s="16"/>
    </row>
    <row r="304" spans="12:12" x14ac:dyDescent="0.25">
      <c r="L304" s="16"/>
    </row>
    <row r="305" spans="12:12" x14ac:dyDescent="0.25">
      <c r="L305" s="16"/>
    </row>
    <row r="306" spans="12:12" x14ac:dyDescent="0.25">
      <c r="L306" s="16"/>
    </row>
    <row r="307" spans="12:12" x14ac:dyDescent="0.25">
      <c r="L307" s="16"/>
    </row>
    <row r="308" spans="12:12" x14ac:dyDescent="0.25">
      <c r="L308" s="16"/>
    </row>
    <row r="309" spans="12:12" x14ac:dyDescent="0.25">
      <c r="L309" s="16"/>
    </row>
    <row r="310" spans="12:12" x14ac:dyDescent="0.25">
      <c r="L310" s="16"/>
    </row>
    <row r="311" spans="12:12" x14ac:dyDescent="0.25">
      <c r="L311" s="16"/>
    </row>
    <row r="312" spans="12:12" x14ac:dyDescent="0.25">
      <c r="L312" s="16"/>
    </row>
    <row r="313" spans="12:12" x14ac:dyDescent="0.25">
      <c r="L313" s="16"/>
    </row>
    <row r="314" spans="12:12" x14ac:dyDescent="0.25">
      <c r="L314" s="16"/>
    </row>
    <row r="315" spans="12:12" x14ac:dyDescent="0.25">
      <c r="L315" s="16"/>
    </row>
    <row r="316" spans="12:12" x14ac:dyDescent="0.25">
      <c r="L316" s="16"/>
    </row>
    <row r="317" spans="12:12" x14ac:dyDescent="0.25">
      <c r="L317" s="16"/>
    </row>
    <row r="318" spans="12:12" x14ac:dyDescent="0.25">
      <c r="L318" s="16"/>
    </row>
    <row r="319" spans="12:12" x14ac:dyDescent="0.25">
      <c r="L319" s="16"/>
    </row>
    <row r="320" spans="12:12" x14ac:dyDescent="0.25">
      <c r="L320" s="16"/>
    </row>
    <row r="321" spans="12:12" x14ac:dyDescent="0.25">
      <c r="L321" s="16"/>
    </row>
    <row r="322" spans="12:12" x14ac:dyDescent="0.25">
      <c r="L322" s="16"/>
    </row>
    <row r="323" spans="12:12" x14ac:dyDescent="0.25">
      <c r="L323" s="16"/>
    </row>
    <row r="324" spans="12:12" x14ac:dyDescent="0.25">
      <c r="L324" s="16"/>
    </row>
    <row r="325" spans="12:12" x14ac:dyDescent="0.25">
      <c r="L325" s="16"/>
    </row>
    <row r="326" spans="12:12" x14ac:dyDescent="0.25">
      <c r="L326" s="16"/>
    </row>
    <row r="327" spans="12:12" x14ac:dyDescent="0.25">
      <c r="L327" s="16"/>
    </row>
    <row r="328" spans="12:12" x14ac:dyDescent="0.25">
      <c r="L328" s="16"/>
    </row>
    <row r="329" spans="12:12" x14ac:dyDescent="0.25">
      <c r="L329" s="16"/>
    </row>
    <row r="330" spans="12:12" x14ac:dyDescent="0.25">
      <c r="L330" s="16"/>
    </row>
    <row r="331" spans="12:12" x14ac:dyDescent="0.25">
      <c r="L331" s="16"/>
    </row>
    <row r="332" spans="12:12" x14ac:dyDescent="0.25">
      <c r="L332" s="16"/>
    </row>
    <row r="333" spans="12:12" x14ac:dyDescent="0.25">
      <c r="L333" s="16"/>
    </row>
    <row r="334" spans="12:12" x14ac:dyDescent="0.25">
      <c r="L334" s="16"/>
    </row>
    <row r="335" spans="12:12" x14ac:dyDescent="0.25">
      <c r="L335" s="16"/>
    </row>
    <row r="336" spans="12:12" x14ac:dyDescent="0.25">
      <c r="L336" s="16"/>
    </row>
    <row r="337" spans="12:12" x14ac:dyDescent="0.25">
      <c r="L337" s="16"/>
    </row>
    <row r="338" spans="12:12" x14ac:dyDescent="0.25">
      <c r="L338" s="16"/>
    </row>
    <row r="339" spans="12:12" x14ac:dyDescent="0.25">
      <c r="L339" s="16"/>
    </row>
    <row r="340" spans="12:12" x14ac:dyDescent="0.25">
      <c r="L340" s="16"/>
    </row>
    <row r="341" spans="12:12" x14ac:dyDescent="0.25">
      <c r="L341" s="16"/>
    </row>
    <row r="342" spans="12:12" x14ac:dyDescent="0.25">
      <c r="L342" s="16"/>
    </row>
    <row r="343" spans="12:12" x14ac:dyDescent="0.25">
      <c r="L343" s="16"/>
    </row>
    <row r="344" spans="12:12" x14ac:dyDescent="0.25">
      <c r="L344" s="16"/>
    </row>
    <row r="345" spans="12:12" x14ac:dyDescent="0.25">
      <c r="L345" s="16"/>
    </row>
    <row r="346" spans="12:12" x14ac:dyDescent="0.25">
      <c r="L346" s="16"/>
    </row>
    <row r="347" spans="12:12" x14ac:dyDescent="0.25">
      <c r="L347" s="16"/>
    </row>
    <row r="348" spans="12:12" x14ac:dyDescent="0.25">
      <c r="L348" s="16"/>
    </row>
    <row r="349" spans="12:12" x14ac:dyDescent="0.25">
      <c r="L349" s="16"/>
    </row>
    <row r="350" spans="12:12" x14ac:dyDescent="0.25">
      <c r="L350" s="16"/>
    </row>
    <row r="351" spans="12:12" x14ac:dyDescent="0.25">
      <c r="L351" s="16"/>
    </row>
    <row r="352" spans="12:12" x14ac:dyDescent="0.25">
      <c r="L352" s="16"/>
    </row>
    <row r="353" spans="12:12" x14ac:dyDescent="0.25">
      <c r="L353" s="16"/>
    </row>
    <row r="354" spans="12:12" x14ac:dyDescent="0.25">
      <c r="L354" s="16"/>
    </row>
    <row r="355" spans="12:12" x14ac:dyDescent="0.25">
      <c r="L355" s="16"/>
    </row>
    <row r="356" spans="12:12" x14ac:dyDescent="0.25">
      <c r="L356" s="16"/>
    </row>
    <row r="357" spans="12:12" x14ac:dyDescent="0.25">
      <c r="L357" s="16"/>
    </row>
    <row r="358" spans="12:12" x14ac:dyDescent="0.25">
      <c r="L358" s="16"/>
    </row>
    <row r="359" spans="12:12" x14ac:dyDescent="0.25">
      <c r="L359" s="16"/>
    </row>
    <row r="360" spans="12:12" x14ac:dyDescent="0.25">
      <c r="L360" s="16"/>
    </row>
    <row r="361" spans="12:12" x14ac:dyDescent="0.25">
      <c r="L361" s="16"/>
    </row>
    <row r="362" spans="12:12" x14ac:dyDescent="0.25">
      <c r="L362" s="16"/>
    </row>
    <row r="363" spans="12:12" x14ac:dyDescent="0.25">
      <c r="L363" s="16"/>
    </row>
    <row r="364" spans="12:12" x14ac:dyDescent="0.25">
      <c r="L364" s="16"/>
    </row>
    <row r="365" spans="12:12" x14ac:dyDescent="0.25">
      <c r="L365" s="16"/>
    </row>
    <row r="366" spans="12:12" x14ac:dyDescent="0.25">
      <c r="L366" s="16"/>
    </row>
    <row r="367" spans="12:12" x14ac:dyDescent="0.25">
      <c r="L367" s="16"/>
    </row>
    <row r="368" spans="12:12" x14ac:dyDescent="0.25">
      <c r="L368" s="16"/>
    </row>
    <row r="369" spans="12:12" x14ac:dyDescent="0.25">
      <c r="L369" s="16"/>
    </row>
    <row r="370" spans="12:12" x14ac:dyDescent="0.25">
      <c r="L370" s="16"/>
    </row>
    <row r="371" spans="12:12" x14ac:dyDescent="0.25">
      <c r="L371" s="16"/>
    </row>
    <row r="372" spans="12:12" x14ac:dyDescent="0.25">
      <c r="L372" s="16"/>
    </row>
    <row r="373" spans="12:12" x14ac:dyDescent="0.25">
      <c r="L373" s="16"/>
    </row>
    <row r="374" spans="12:12" x14ac:dyDescent="0.25">
      <c r="L374" s="16"/>
    </row>
    <row r="375" spans="12:12" x14ac:dyDescent="0.25">
      <c r="L375" s="16"/>
    </row>
    <row r="376" spans="12:12" x14ac:dyDescent="0.25">
      <c r="L376" s="16"/>
    </row>
    <row r="377" spans="12:12" x14ac:dyDescent="0.25">
      <c r="L377" s="16"/>
    </row>
    <row r="378" spans="12:12" x14ac:dyDescent="0.25">
      <c r="L378" s="16"/>
    </row>
    <row r="379" spans="12:12" x14ac:dyDescent="0.25">
      <c r="L379" s="16"/>
    </row>
    <row r="380" spans="12:12" x14ac:dyDescent="0.25">
      <c r="L380" s="16"/>
    </row>
    <row r="381" spans="12:12" x14ac:dyDescent="0.25">
      <c r="L381" s="16"/>
    </row>
    <row r="382" spans="12:12" x14ac:dyDescent="0.25">
      <c r="L382" s="16"/>
    </row>
    <row r="383" spans="12:12" x14ac:dyDescent="0.25">
      <c r="L383" s="16"/>
    </row>
    <row r="384" spans="12:12" x14ac:dyDescent="0.25">
      <c r="L384" s="16"/>
    </row>
    <row r="385" spans="12:12" x14ac:dyDescent="0.25">
      <c r="L385" s="16"/>
    </row>
    <row r="386" spans="12:12" x14ac:dyDescent="0.25">
      <c r="L386" s="16"/>
    </row>
    <row r="387" spans="12:12" x14ac:dyDescent="0.25">
      <c r="L387" s="16"/>
    </row>
    <row r="388" spans="12:12" x14ac:dyDescent="0.25">
      <c r="L388" s="16"/>
    </row>
    <row r="389" spans="12:12" x14ac:dyDescent="0.25">
      <c r="L389" s="16"/>
    </row>
    <row r="390" spans="12:12" x14ac:dyDescent="0.25">
      <c r="L390" s="16"/>
    </row>
    <row r="391" spans="12:12" x14ac:dyDescent="0.25">
      <c r="L391" s="16"/>
    </row>
    <row r="392" spans="12:12" x14ac:dyDescent="0.25">
      <c r="L392" s="16"/>
    </row>
    <row r="393" spans="12:12" x14ac:dyDescent="0.25">
      <c r="L393" s="16"/>
    </row>
    <row r="394" spans="12:12" x14ac:dyDescent="0.25">
      <c r="L394" s="16"/>
    </row>
    <row r="395" spans="12:12" x14ac:dyDescent="0.25">
      <c r="L395" s="16"/>
    </row>
    <row r="396" spans="12:12" x14ac:dyDescent="0.25">
      <c r="L396" s="16"/>
    </row>
    <row r="397" spans="12:12" x14ac:dyDescent="0.25">
      <c r="L397" s="16"/>
    </row>
    <row r="398" spans="12:12" x14ac:dyDescent="0.25">
      <c r="L398" s="16"/>
    </row>
    <row r="399" spans="12:12" x14ac:dyDescent="0.25">
      <c r="L399" s="16"/>
    </row>
    <row r="400" spans="12:12" x14ac:dyDescent="0.25">
      <c r="L400" s="16"/>
    </row>
    <row r="401" spans="12:12" x14ac:dyDescent="0.25">
      <c r="L401" s="16"/>
    </row>
    <row r="402" spans="12:12" x14ac:dyDescent="0.25">
      <c r="L402" s="16"/>
    </row>
    <row r="403" spans="12:12" x14ac:dyDescent="0.25">
      <c r="L403" s="16"/>
    </row>
    <row r="404" spans="12:12" x14ac:dyDescent="0.25">
      <c r="L404" s="16"/>
    </row>
    <row r="405" spans="12:12" x14ac:dyDescent="0.25">
      <c r="L405" s="16"/>
    </row>
    <row r="406" spans="12:12" x14ac:dyDescent="0.25">
      <c r="L406" s="16"/>
    </row>
    <row r="407" spans="12:12" x14ac:dyDescent="0.25">
      <c r="L407" s="16"/>
    </row>
    <row r="408" spans="12:12" x14ac:dyDescent="0.25">
      <c r="L408" s="16"/>
    </row>
    <row r="409" spans="12:12" x14ac:dyDescent="0.25">
      <c r="L409" s="16"/>
    </row>
    <row r="410" spans="12:12" x14ac:dyDescent="0.25">
      <c r="L410" s="16"/>
    </row>
    <row r="411" spans="12:12" x14ac:dyDescent="0.25">
      <c r="L411" s="16"/>
    </row>
    <row r="412" spans="12:12" x14ac:dyDescent="0.25">
      <c r="L412" s="16"/>
    </row>
    <row r="413" spans="12:12" x14ac:dyDescent="0.25">
      <c r="L413" s="16"/>
    </row>
    <row r="414" spans="12:12" x14ac:dyDescent="0.25">
      <c r="L414" s="16"/>
    </row>
    <row r="415" spans="12:12" x14ac:dyDescent="0.25">
      <c r="L415" s="16"/>
    </row>
    <row r="416" spans="12:12" x14ac:dyDescent="0.25">
      <c r="L416" s="16"/>
    </row>
    <row r="417" spans="12:12" x14ac:dyDescent="0.25">
      <c r="L417" s="16"/>
    </row>
    <row r="418" spans="12:12" x14ac:dyDescent="0.25">
      <c r="L418" s="16"/>
    </row>
    <row r="419" spans="12:12" x14ac:dyDescent="0.25">
      <c r="L419" s="16"/>
    </row>
    <row r="420" spans="12:12" x14ac:dyDescent="0.25">
      <c r="L420" s="16"/>
    </row>
    <row r="421" spans="12:12" x14ac:dyDescent="0.25">
      <c r="L421" s="16"/>
    </row>
    <row r="422" spans="12:12" x14ac:dyDescent="0.25">
      <c r="L422" s="16"/>
    </row>
    <row r="423" spans="12:12" x14ac:dyDescent="0.25">
      <c r="L423" s="16"/>
    </row>
    <row r="424" spans="12:12" x14ac:dyDescent="0.25">
      <c r="L424" s="16"/>
    </row>
    <row r="425" spans="12:12" x14ac:dyDescent="0.25">
      <c r="L425" s="16"/>
    </row>
    <row r="426" spans="12:12" x14ac:dyDescent="0.25">
      <c r="L426" s="16"/>
    </row>
    <row r="427" spans="12:12" x14ac:dyDescent="0.25">
      <c r="L427" s="16"/>
    </row>
    <row r="428" spans="12:12" x14ac:dyDescent="0.25">
      <c r="L428" s="16"/>
    </row>
    <row r="429" spans="12:12" x14ac:dyDescent="0.25">
      <c r="L429" s="16"/>
    </row>
    <row r="430" spans="12:12" x14ac:dyDescent="0.25">
      <c r="L430" s="16"/>
    </row>
    <row r="431" spans="12:12" x14ac:dyDescent="0.25">
      <c r="L431" s="16"/>
    </row>
    <row r="432" spans="12:12" x14ac:dyDescent="0.25">
      <c r="L432" s="16"/>
    </row>
    <row r="433" spans="12:12" x14ac:dyDescent="0.25">
      <c r="L433" s="16"/>
    </row>
    <row r="434" spans="12:12" x14ac:dyDescent="0.25">
      <c r="L434" s="16"/>
    </row>
    <row r="435" spans="12:12" x14ac:dyDescent="0.25">
      <c r="L435" s="16"/>
    </row>
    <row r="436" spans="12:12" x14ac:dyDescent="0.25">
      <c r="L436" s="16"/>
    </row>
    <row r="437" spans="12:12" x14ac:dyDescent="0.25">
      <c r="L437" s="16"/>
    </row>
    <row r="438" spans="12:12" x14ac:dyDescent="0.25">
      <c r="L438" s="16"/>
    </row>
    <row r="439" spans="12:12" x14ac:dyDescent="0.25">
      <c r="L439" s="16"/>
    </row>
    <row r="440" spans="12:12" x14ac:dyDescent="0.25">
      <c r="L440" s="16"/>
    </row>
    <row r="441" spans="12:12" x14ac:dyDescent="0.25">
      <c r="L441" s="16"/>
    </row>
    <row r="442" spans="12:12" x14ac:dyDescent="0.25">
      <c r="L442" s="16"/>
    </row>
    <row r="443" spans="12:12" x14ac:dyDescent="0.25">
      <c r="L443" s="16"/>
    </row>
    <row r="444" spans="12:12" x14ac:dyDescent="0.25">
      <c r="L444" s="16"/>
    </row>
    <row r="445" spans="12:12" x14ac:dyDescent="0.25">
      <c r="L445" s="16"/>
    </row>
    <row r="446" spans="12:12" x14ac:dyDescent="0.25">
      <c r="L446" s="16"/>
    </row>
    <row r="447" spans="12:12" x14ac:dyDescent="0.25">
      <c r="L447" s="16"/>
    </row>
    <row r="448" spans="12:12" x14ac:dyDescent="0.25">
      <c r="L448" s="16"/>
    </row>
    <row r="449" spans="12:12" x14ac:dyDescent="0.25">
      <c r="L449" s="16"/>
    </row>
    <row r="450" spans="12:12" x14ac:dyDescent="0.25">
      <c r="L450" s="16"/>
    </row>
    <row r="451" spans="12:12" x14ac:dyDescent="0.25">
      <c r="L451" s="16"/>
    </row>
    <row r="452" spans="12:12" x14ac:dyDescent="0.25">
      <c r="L452" s="16"/>
    </row>
    <row r="453" spans="12:12" x14ac:dyDescent="0.25">
      <c r="L453" s="16"/>
    </row>
    <row r="454" spans="12:12" x14ac:dyDescent="0.25">
      <c r="L454" s="16"/>
    </row>
    <row r="455" spans="12:12" x14ac:dyDescent="0.25">
      <c r="L455" s="16"/>
    </row>
    <row r="456" spans="12:12" x14ac:dyDescent="0.25">
      <c r="L456" s="16"/>
    </row>
    <row r="457" spans="12:12" x14ac:dyDescent="0.25">
      <c r="L457" s="16"/>
    </row>
    <row r="458" spans="12:12" x14ac:dyDescent="0.25">
      <c r="L458" s="16"/>
    </row>
    <row r="459" spans="12:12" x14ac:dyDescent="0.25">
      <c r="L459" s="16"/>
    </row>
    <row r="460" spans="12:12" x14ac:dyDescent="0.25">
      <c r="L460" s="16"/>
    </row>
    <row r="461" spans="12:12" x14ac:dyDescent="0.25">
      <c r="L461" s="16"/>
    </row>
    <row r="462" spans="12:12" x14ac:dyDescent="0.25">
      <c r="L462" s="16"/>
    </row>
    <row r="463" spans="12:12" x14ac:dyDescent="0.25">
      <c r="L463" s="16"/>
    </row>
    <row r="464" spans="12:12" x14ac:dyDescent="0.25">
      <c r="L464" s="16"/>
    </row>
    <row r="465" spans="12:12" x14ac:dyDescent="0.25">
      <c r="L465" s="16"/>
    </row>
    <row r="466" spans="12:12" x14ac:dyDescent="0.25">
      <c r="L466" s="16"/>
    </row>
    <row r="467" spans="12:12" x14ac:dyDescent="0.25">
      <c r="L467" s="16"/>
    </row>
    <row r="468" spans="12:12" x14ac:dyDescent="0.25">
      <c r="L468" s="16"/>
    </row>
    <row r="469" spans="12:12" x14ac:dyDescent="0.25">
      <c r="L469" s="16"/>
    </row>
    <row r="470" spans="12:12" x14ac:dyDescent="0.25">
      <c r="L470" s="16"/>
    </row>
    <row r="471" spans="12:12" x14ac:dyDescent="0.25">
      <c r="L471" s="16"/>
    </row>
    <row r="472" spans="12:12" x14ac:dyDescent="0.25">
      <c r="L472" s="16"/>
    </row>
    <row r="473" spans="12:12" x14ac:dyDescent="0.25">
      <c r="L473" s="16"/>
    </row>
    <row r="474" spans="12:12" x14ac:dyDescent="0.25">
      <c r="L474" s="16"/>
    </row>
    <row r="475" spans="12:12" x14ac:dyDescent="0.25">
      <c r="L475" s="16"/>
    </row>
    <row r="476" spans="12:12" x14ac:dyDescent="0.25">
      <c r="L476" s="16"/>
    </row>
    <row r="477" spans="12:12" x14ac:dyDescent="0.25">
      <c r="L477" s="16"/>
    </row>
    <row r="478" spans="12:12" x14ac:dyDescent="0.25">
      <c r="L478" s="16"/>
    </row>
    <row r="479" spans="12:12" x14ac:dyDescent="0.25">
      <c r="L479" s="16"/>
    </row>
    <row r="480" spans="12:12" x14ac:dyDescent="0.25">
      <c r="L480" s="16"/>
    </row>
    <row r="481" spans="12:12" x14ac:dyDescent="0.25">
      <c r="L481" s="16"/>
    </row>
    <row r="482" spans="12:12" x14ac:dyDescent="0.25">
      <c r="L482" s="16"/>
    </row>
    <row r="483" spans="12:12" x14ac:dyDescent="0.25">
      <c r="L483" s="16"/>
    </row>
    <row r="484" spans="12:12" x14ac:dyDescent="0.25">
      <c r="L484" s="16"/>
    </row>
    <row r="485" spans="12:12" x14ac:dyDescent="0.25">
      <c r="L485" s="16"/>
    </row>
    <row r="486" spans="12:12" x14ac:dyDescent="0.25">
      <c r="L486" s="16"/>
    </row>
    <row r="487" spans="12:12" x14ac:dyDescent="0.25">
      <c r="L487" s="16"/>
    </row>
    <row r="488" spans="12:12" x14ac:dyDescent="0.25">
      <c r="L488" s="16"/>
    </row>
    <row r="489" spans="12:12" x14ac:dyDescent="0.25">
      <c r="L489" s="16"/>
    </row>
    <row r="490" spans="12:12" x14ac:dyDescent="0.25">
      <c r="L490" s="16"/>
    </row>
    <row r="491" spans="12:12" x14ac:dyDescent="0.25">
      <c r="L491" s="16"/>
    </row>
    <row r="492" spans="12:12" x14ac:dyDescent="0.25">
      <c r="L492" s="16"/>
    </row>
    <row r="493" spans="12:12" x14ac:dyDescent="0.25">
      <c r="L493" s="16"/>
    </row>
    <row r="494" spans="12:12" x14ac:dyDescent="0.25">
      <c r="L494" s="16"/>
    </row>
    <row r="495" spans="12:12" x14ac:dyDescent="0.25">
      <c r="L495" s="16"/>
    </row>
    <row r="496" spans="12:12" x14ac:dyDescent="0.25">
      <c r="L496" s="16"/>
    </row>
    <row r="497" spans="12:12" x14ac:dyDescent="0.25">
      <c r="L497" s="16"/>
    </row>
    <row r="498" spans="12:12" x14ac:dyDescent="0.25">
      <c r="L498" s="16"/>
    </row>
    <row r="499" spans="12:12" x14ac:dyDescent="0.25">
      <c r="L499" s="16"/>
    </row>
    <row r="500" spans="12:12" x14ac:dyDescent="0.25">
      <c r="L500" s="16"/>
    </row>
    <row r="501" spans="12:12" x14ac:dyDescent="0.25">
      <c r="L501" s="16"/>
    </row>
    <row r="502" spans="12:12" x14ac:dyDescent="0.25">
      <c r="L502" s="16"/>
    </row>
    <row r="503" spans="12:12" x14ac:dyDescent="0.25">
      <c r="L503" s="16"/>
    </row>
    <row r="504" spans="12:12" x14ac:dyDescent="0.25">
      <c r="L504" s="16"/>
    </row>
    <row r="505" spans="12:12" x14ac:dyDescent="0.25">
      <c r="L505" s="16"/>
    </row>
    <row r="506" spans="12:12" x14ac:dyDescent="0.25">
      <c r="L506" s="16"/>
    </row>
    <row r="507" spans="12:12" x14ac:dyDescent="0.25">
      <c r="L507" s="16"/>
    </row>
    <row r="508" spans="12:12" x14ac:dyDescent="0.25">
      <c r="L508" s="16"/>
    </row>
    <row r="509" spans="12:12" x14ac:dyDescent="0.25">
      <c r="L509" s="16"/>
    </row>
    <row r="510" spans="12:12" x14ac:dyDescent="0.25">
      <c r="L510" s="16"/>
    </row>
    <row r="511" spans="12:12" x14ac:dyDescent="0.25">
      <c r="L511" s="16"/>
    </row>
    <row r="512" spans="12:12" x14ac:dyDescent="0.25">
      <c r="L512" s="16"/>
    </row>
    <row r="513" spans="12:12" x14ac:dyDescent="0.25">
      <c r="L513" s="16"/>
    </row>
    <row r="514" spans="12:12" x14ac:dyDescent="0.25">
      <c r="L514" s="16"/>
    </row>
    <row r="515" spans="12:12" x14ac:dyDescent="0.25">
      <c r="L515" s="16"/>
    </row>
    <row r="516" spans="12:12" x14ac:dyDescent="0.25">
      <c r="L516" s="16"/>
    </row>
    <row r="517" spans="12:12" x14ac:dyDescent="0.25">
      <c r="L517" s="16"/>
    </row>
    <row r="518" spans="12:12" x14ac:dyDescent="0.25">
      <c r="L518" s="16"/>
    </row>
    <row r="519" spans="12:12" x14ac:dyDescent="0.25">
      <c r="L519" s="16"/>
    </row>
    <row r="520" spans="12:12" x14ac:dyDescent="0.25">
      <c r="L520" s="16"/>
    </row>
    <row r="521" spans="12:12" x14ac:dyDescent="0.25">
      <c r="L521" s="16"/>
    </row>
    <row r="522" spans="12:12" x14ac:dyDescent="0.25">
      <c r="L522" s="16"/>
    </row>
    <row r="523" spans="12:12" x14ac:dyDescent="0.25">
      <c r="L523" s="16"/>
    </row>
    <row r="524" spans="12:12" x14ac:dyDescent="0.25">
      <c r="L524" s="16"/>
    </row>
    <row r="525" spans="12:12" x14ac:dyDescent="0.25">
      <c r="L525" s="16"/>
    </row>
    <row r="526" spans="12:12" x14ac:dyDescent="0.25">
      <c r="L526" s="16"/>
    </row>
    <row r="527" spans="12:12" x14ac:dyDescent="0.25">
      <c r="L527" s="16"/>
    </row>
    <row r="528" spans="12:12" x14ac:dyDescent="0.25">
      <c r="L528" s="16"/>
    </row>
    <row r="529" spans="12:12" x14ac:dyDescent="0.25">
      <c r="L529" s="16"/>
    </row>
    <row r="530" spans="12:12" x14ac:dyDescent="0.25">
      <c r="L530" s="16"/>
    </row>
    <row r="531" spans="12:12" x14ac:dyDescent="0.25">
      <c r="L531" s="16"/>
    </row>
    <row r="532" spans="12:12" x14ac:dyDescent="0.25">
      <c r="L532" s="16"/>
    </row>
    <row r="533" spans="12:12" x14ac:dyDescent="0.25">
      <c r="L533" s="16"/>
    </row>
    <row r="534" spans="12:12" x14ac:dyDescent="0.25">
      <c r="L534" s="16"/>
    </row>
    <row r="535" spans="12:12" x14ac:dyDescent="0.25">
      <c r="L535" s="16"/>
    </row>
    <row r="536" spans="12:12" x14ac:dyDescent="0.25">
      <c r="L536" s="16"/>
    </row>
    <row r="537" spans="12:12" x14ac:dyDescent="0.25">
      <c r="L537" s="16"/>
    </row>
    <row r="538" spans="12:12" x14ac:dyDescent="0.25">
      <c r="L538" s="16"/>
    </row>
    <row r="539" spans="12:12" x14ac:dyDescent="0.25">
      <c r="L539" s="16"/>
    </row>
    <row r="540" spans="12:12" x14ac:dyDescent="0.25">
      <c r="L540" s="16"/>
    </row>
    <row r="541" spans="12:12" x14ac:dyDescent="0.25">
      <c r="L541" s="16"/>
    </row>
    <row r="542" spans="12:12" x14ac:dyDescent="0.25">
      <c r="L542" s="16"/>
    </row>
    <row r="543" spans="12:12" x14ac:dyDescent="0.25">
      <c r="L543" s="16"/>
    </row>
    <row r="544" spans="12:12" x14ac:dyDescent="0.25">
      <c r="L544" s="16"/>
    </row>
    <row r="545" spans="12:12" x14ac:dyDescent="0.25">
      <c r="L545" s="16"/>
    </row>
    <row r="546" spans="12:12" x14ac:dyDescent="0.25">
      <c r="L546" s="16"/>
    </row>
    <row r="547" spans="12:12" x14ac:dyDescent="0.25">
      <c r="L547" s="16"/>
    </row>
    <row r="548" spans="12:12" x14ac:dyDescent="0.25">
      <c r="L548" s="16"/>
    </row>
    <row r="549" spans="12:12" x14ac:dyDescent="0.25">
      <c r="L549" s="16"/>
    </row>
    <row r="550" spans="12:12" x14ac:dyDescent="0.25">
      <c r="L550" s="16"/>
    </row>
    <row r="551" spans="12:12" x14ac:dyDescent="0.25">
      <c r="L551" s="16"/>
    </row>
    <row r="552" spans="12:12" x14ac:dyDescent="0.25">
      <c r="L552" s="16"/>
    </row>
    <row r="553" spans="12:12" x14ac:dyDescent="0.25">
      <c r="L553" s="16"/>
    </row>
    <row r="554" spans="12:12" x14ac:dyDescent="0.25">
      <c r="L554" s="16"/>
    </row>
    <row r="555" spans="12:12" x14ac:dyDescent="0.25">
      <c r="L555" s="16"/>
    </row>
    <row r="556" spans="12:12" x14ac:dyDescent="0.25">
      <c r="L556" s="16"/>
    </row>
    <row r="557" spans="12:12" x14ac:dyDescent="0.25">
      <c r="L557" s="16"/>
    </row>
    <row r="558" spans="12:12" x14ac:dyDescent="0.25">
      <c r="L558" s="16"/>
    </row>
    <row r="559" spans="12:12" x14ac:dyDescent="0.25">
      <c r="L559" s="16"/>
    </row>
    <row r="560" spans="12:12" x14ac:dyDescent="0.25">
      <c r="L560" s="16"/>
    </row>
    <row r="561" spans="12:12" x14ac:dyDescent="0.25">
      <c r="L561" s="16"/>
    </row>
    <row r="562" spans="12:12" x14ac:dyDescent="0.25">
      <c r="L562" s="16"/>
    </row>
    <row r="563" spans="12:12" x14ac:dyDescent="0.25">
      <c r="L563" s="16"/>
    </row>
    <row r="564" spans="12:12" x14ac:dyDescent="0.25">
      <c r="L564" s="16"/>
    </row>
    <row r="565" spans="12:12" x14ac:dyDescent="0.25">
      <c r="L565" s="16"/>
    </row>
    <row r="566" spans="12:12" x14ac:dyDescent="0.25">
      <c r="L566" s="16"/>
    </row>
    <row r="567" spans="12:12" x14ac:dyDescent="0.25">
      <c r="L567" s="16"/>
    </row>
    <row r="568" spans="12:12" x14ac:dyDescent="0.25">
      <c r="L568" s="16"/>
    </row>
    <row r="569" spans="12:12" x14ac:dyDescent="0.25">
      <c r="L569" s="16"/>
    </row>
    <row r="570" spans="12:12" x14ac:dyDescent="0.25">
      <c r="L570" s="16"/>
    </row>
    <row r="571" spans="12:12" x14ac:dyDescent="0.25">
      <c r="L571" s="16"/>
    </row>
    <row r="572" spans="12:12" x14ac:dyDescent="0.25">
      <c r="L572" s="16"/>
    </row>
    <row r="573" spans="12:12" x14ac:dyDescent="0.25">
      <c r="L573" s="16"/>
    </row>
    <row r="574" spans="12:12" x14ac:dyDescent="0.25">
      <c r="L574" s="16"/>
    </row>
    <row r="575" spans="12:12" x14ac:dyDescent="0.25">
      <c r="L575" s="16"/>
    </row>
    <row r="576" spans="12:12" x14ac:dyDescent="0.25">
      <c r="L576" s="16"/>
    </row>
    <row r="577" spans="12:12" x14ac:dyDescent="0.25">
      <c r="L577" s="16"/>
    </row>
    <row r="578" spans="12:12" x14ac:dyDescent="0.25">
      <c r="L578" s="16"/>
    </row>
    <row r="579" spans="12:12" x14ac:dyDescent="0.25">
      <c r="L579" s="16"/>
    </row>
    <row r="580" spans="12:12" x14ac:dyDescent="0.25">
      <c r="L580" s="16"/>
    </row>
    <row r="581" spans="12:12" x14ac:dyDescent="0.25">
      <c r="L581" s="16"/>
    </row>
    <row r="582" spans="12:12" x14ac:dyDescent="0.25">
      <c r="L582" s="16"/>
    </row>
    <row r="583" spans="12:12" x14ac:dyDescent="0.25">
      <c r="L583" s="16"/>
    </row>
    <row r="584" spans="12:12" x14ac:dyDescent="0.25">
      <c r="L584" s="16"/>
    </row>
    <row r="585" spans="12:12" x14ac:dyDescent="0.25">
      <c r="L585" s="16"/>
    </row>
    <row r="586" spans="12:12" x14ac:dyDescent="0.25">
      <c r="L586" s="16"/>
    </row>
    <row r="587" spans="12:12" x14ac:dyDescent="0.25">
      <c r="L587" s="16"/>
    </row>
    <row r="588" spans="12:12" x14ac:dyDescent="0.25">
      <c r="L588" s="16"/>
    </row>
    <row r="589" spans="12:12" x14ac:dyDescent="0.25">
      <c r="L589" s="16"/>
    </row>
    <row r="590" spans="12:12" x14ac:dyDescent="0.25">
      <c r="L590" s="16"/>
    </row>
    <row r="591" spans="12:12" x14ac:dyDescent="0.25">
      <c r="L591" s="16"/>
    </row>
    <row r="592" spans="12:12" x14ac:dyDescent="0.25">
      <c r="L592" s="16"/>
    </row>
    <row r="593" spans="12:12" x14ac:dyDescent="0.25">
      <c r="L593" s="16"/>
    </row>
    <row r="594" spans="12:12" x14ac:dyDescent="0.25">
      <c r="L594" s="16"/>
    </row>
    <row r="595" spans="12:12" x14ac:dyDescent="0.25">
      <c r="L595" s="16"/>
    </row>
    <row r="596" spans="12:12" x14ac:dyDescent="0.25">
      <c r="L596" s="16"/>
    </row>
    <row r="597" spans="12:12" x14ac:dyDescent="0.25">
      <c r="L597" s="16"/>
    </row>
    <row r="598" spans="12:12" x14ac:dyDescent="0.25">
      <c r="L598" s="16"/>
    </row>
    <row r="599" spans="12:12" x14ac:dyDescent="0.25">
      <c r="L599" s="16"/>
    </row>
    <row r="600" spans="12:12" x14ac:dyDescent="0.25">
      <c r="L600" s="16"/>
    </row>
    <row r="601" spans="12:12" x14ac:dyDescent="0.25">
      <c r="L601" s="16"/>
    </row>
    <row r="602" spans="12:12" x14ac:dyDescent="0.25">
      <c r="L602" s="16"/>
    </row>
    <row r="603" spans="12:12" x14ac:dyDescent="0.25">
      <c r="L603" s="16"/>
    </row>
    <row r="604" spans="12:12" x14ac:dyDescent="0.25">
      <c r="L604" s="16"/>
    </row>
    <row r="605" spans="12:12" x14ac:dyDescent="0.25">
      <c r="L605" s="16"/>
    </row>
    <row r="606" spans="12:12" x14ac:dyDescent="0.25">
      <c r="L606" s="16"/>
    </row>
    <row r="607" spans="12:12" x14ac:dyDescent="0.25">
      <c r="L607" s="16"/>
    </row>
    <row r="608" spans="12:12" x14ac:dyDescent="0.25">
      <c r="L608" s="16"/>
    </row>
    <row r="609" spans="12:12" x14ac:dyDescent="0.25">
      <c r="L609" s="16"/>
    </row>
    <row r="610" spans="12:12" x14ac:dyDescent="0.25">
      <c r="L610" s="16"/>
    </row>
    <row r="611" spans="12:12" x14ac:dyDescent="0.25">
      <c r="L611" s="16"/>
    </row>
    <row r="612" spans="12:12" x14ac:dyDescent="0.25">
      <c r="L612" s="16"/>
    </row>
    <row r="613" spans="12:12" x14ac:dyDescent="0.25">
      <c r="L613" s="16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selection activeCell="A9" sqref="A9"/>
    </sheetView>
  </sheetViews>
  <sheetFormatPr baseColWidth="10" defaultRowHeight="12.5" x14ac:dyDescent="0.25"/>
  <cols>
    <col min="1" max="1" width="8.7265625" style="11" customWidth="1"/>
    <col min="2" max="4" width="12.7265625" style="11" customWidth="1"/>
    <col min="5" max="7" width="10.81640625" style="12"/>
    <col min="8" max="11" width="10.81640625" style="11"/>
    <col min="12" max="256" width="10.81640625" style="12"/>
    <col min="257" max="257" width="8.7265625" style="12" customWidth="1"/>
    <col min="258" max="260" width="12.7265625" style="12" customWidth="1"/>
    <col min="261" max="512" width="10.81640625" style="12"/>
    <col min="513" max="513" width="8.7265625" style="12" customWidth="1"/>
    <col min="514" max="516" width="12.7265625" style="12" customWidth="1"/>
    <col min="517" max="768" width="10.81640625" style="12"/>
    <col min="769" max="769" width="8.7265625" style="12" customWidth="1"/>
    <col min="770" max="772" width="12.7265625" style="12" customWidth="1"/>
    <col min="773" max="1024" width="10.81640625" style="12"/>
    <col min="1025" max="1025" width="8.7265625" style="12" customWidth="1"/>
    <col min="1026" max="1028" width="12.7265625" style="12" customWidth="1"/>
    <col min="1029" max="1280" width="10.81640625" style="12"/>
    <col min="1281" max="1281" width="8.7265625" style="12" customWidth="1"/>
    <col min="1282" max="1284" width="12.7265625" style="12" customWidth="1"/>
    <col min="1285" max="1536" width="10.81640625" style="12"/>
    <col min="1537" max="1537" width="8.7265625" style="12" customWidth="1"/>
    <col min="1538" max="1540" width="12.7265625" style="12" customWidth="1"/>
    <col min="1541" max="1792" width="10.81640625" style="12"/>
    <col min="1793" max="1793" width="8.7265625" style="12" customWidth="1"/>
    <col min="1794" max="1796" width="12.7265625" style="12" customWidth="1"/>
    <col min="1797" max="2048" width="10.81640625" style="12"/>
    <col min="2049" max="2049" width="8.7265625" style="12" customWidth="1"/>
    <col min="2050" max="2052" width="12.7265625" style="12" customWidth="1"/>
    <col min="2053" max="2304" width="10.81640625" style="12"/>
    <col min="2305" max="2305" width="8.7265625" style="12" customWidth="1"/>
    <col min="2306" max="2308" width="12.7265625" style="12" customWidth="1"/>
    <col min="2309" max="2560" width="10.81640625" style="12"/>
    <col min="2561" max="2561" width="8.7265625" style="12" customWidth="1"/>
    <col min="2562" max="2564" width="12.7265625" style="12" customWidth="1"/>
    <col min="2565" max="2816" width="10.81640625" style="12"/>
    <col min="2817" max="2817" width="8.7265625" style="12" customWidth="1"/>
    <col min="2818" max="2820" width="12.7265625" style="12" customWidth="1"/>
    <col min="2821" max="3072" width="10.81640625" style="12"/>
    <col min="3073" max="3073" width="8.7265625" style="12" customWidth="1"/>
    <col min="3074" max="3076" width="12.7265625" style="12" customWidth="1"/>
    <col min="3077" max="3328" width="10.81640625" style="12"/>
    <col min="3329" max="3329" width="8.7265625" style="12" customWidth="1"/>
    <col min="3330" max="3332" width="12.7265625" style="12" customWidth="1"/>
    <col min="3333" max="3584" width="10.81640625" style="12"/>
    <col min="3585" max="3585" width="8.7265625" style="12" customWidth="1"/>
    <col min="3586" max="3588" width="12.7265625" style="12" customWidth="1"/>
    <col min="3589" max="3840" width="10.81640625" style="12"/>
    <col min="3841" max="3841" width="8.7265625" style="12" customWidth="1"/>
    <col min="3842" max="3844" width="12.7265625" style="12" customWidth="1"/>
    <col min="3845" max="4096" width="10.81640625" style="12"/>
    <col min="4097" max="4097" width="8.7265625" style="12" customWidth="1"/>
    <col min="4098" max="4100" width="12.7265625" style="12" customWidth="1"/>
    <col min="4101" max="4352" width="10.81640625" style="12"/>
    <col min="4353" max="4353" width="8.7265625" style="12" customWidth="1"/>
    <col min="4354" max="4356" width="12.7265625" style="12" customWidth="1"/>
    <col min="4357" max="4608" width="10.81640625" style="12"/>
    <col min="4609" max="4609" width="8.7265625" style="12" customWidth="1"/>
    <col min="4610" max="4612" width="12.7265625" style="12" customWidth="1"/>
    <col min="4613" max="4864" width="10.81640625" style="12"/>
    <col min="4865" max="4865" width="8.7265625" style="12" customWidth="1"/>
    <col min="4866" max="4868" width="12.7265625" style="12" customWidth="1"/>
    <col min="4869" max="5120" width="10.81640625" style="12"/>
    <col min="5121" max="5121" width="8.7265625" style="12" customWidth="1"/>
    <col min="5122" max="5124" width="12.7265625" style="12" customWidth="1"/>
    <col min="5125" max="5376" width="10.81640625" style="12"/>
    <col min="5377" max="5377" width="8.7265625" style="12" customWidth="1"/>
    <col min="5378" max="5380" width="12.7265625" style="12" customWidth="1"/>
    <col min="5381" max="5632" width="10.81640625" style="12"/>
    <col min="5633" max="5633" width="8.7265625" style="12" customWidth="1"/>
    <col min="5634" max="5636" width="12.7265625" style="12" customWidth="1"/>
    <col min="5637" max="5888" width="10.81640625" style="12"/>
    <col min="5889" max="5889" width="8.7265625" style="12" customWidth="1"/>
    <col min="5890" max="5892" width="12.7265625" style="12" customWidth="1"/>
    <col min="5893" max="6144" width="10.81640625" style="12"/>
    <col min="6145" max="6145" width="8.7265625" style="12" customWidth="1"/>
    <col min="6146" max="6148" width="12.7265625" style="12" customWidth="1"/>
    <col min="6149" max="6400" width="10.81640625" style="12"/>
    <col min="6401" max="6401" width="8.7265625" style="12" customWidth="1"/>
    <col min="6402" max="6404" width="12.7265625" style="12" customWidth="1"/>
    <col min="6405" max="6656" width="10.81640625" style="12"/>
    <col min="6657" max="6657" width="8.7265625" style="12" customWidth="1"/>
    <col min="6658" max="6660" width="12.7265625" style="12" customWidth="1"/>
    <col min="6661" max="6912" width="10.81640625" style="12"/>
    <col min="6913" max="6913" width="8.7265625" style="12" customWidth="1"/>
    <col min="6914" max="6916" width="12.7265625" style="12" customWidth="1"/>
    <col min="6917" max="7168" width="10.81640625" style="12"/>
    <col min="7169" max="7169" width="8.7265625" style="12" customWidth="1"/>
    <col min="7170" max="7172" width="12.7265625" style="12" customWidth="1"/>
    <col min="7173" max="7424" width="10.81640625" style="12"/>
    <col min="7425" max="7425" width="8.7265625" style="12" customWidth="1"/>
    <col min="7426" max="7428" width="12.7265625" style="12" customWidth="1"/>
    <col min="7429" max="7680" width="10.81640625" style="12"/>
    <col min="7681" max="7681" width="8.7265625" style="12" customWidth="1"/>
    <col min="7682" max="7684" width="12.7265625" style="12" customWidth="1"/>
    <col min="7685" max="7936" width="10.81640625" style="12"/>
    <col min="7937" max="7937" width="8.7265625" style="12" customWidth="1"/>
    <col min="7938" max="7940" width="12.7265625" style="12" customWidth="1"/>
    <col min="7941" max="8192" width="10.81640625" style="12"/>
    <col min="8193" max="8193" width="8.7265625" style="12" customWidth="1"/>
    <col min="8194" max="8196" width="12.7265625" style="12" customWidth="1"/>
    <col min="8197" max="8448" width="10.81640625" style="12"/>
    <col min="8449" max="8449" width="8.7265625" style="12" customWidth="1"/>
    <col min="8450" max="8452" width="12.7265625" style="12" customWidth="1"/>
    <col min="8453" max="8704" width="10.81640625" style="12"/>
    <col min="8705" max="8705" width="8.7265625" style="12" customWidth="1"/>
    <col min="8706" max="8708" width="12.7265625" style="12" customWidth="1"/>
    <col min="8709" max="8960" width="10.81640625" style="12"/>
    <col min="8961" max="8961" width="8.7265625" style="12" customWidth="1"/>
    <col min="8962" max="8964" width="12.7265625" style="12" customWidth="1"/>
    <col min="8965" max="9216" width="10.81640625" style="12"/>
    <col min="9217" max="9217" width="8.7265625" style="12" customWidth="1"/>
    <col min="9218" max="9220" width="12.7265625" style="12" customWidth="1"/>
    <col min="9221" max="9472" width="10.81640625" style="12"/>
    <col min="9473" max="9473" width="8.7265625" style="12" customWidth="1"/>
    <col min="9474" max="9476" width="12.7265625" style="12" customWidth="1"/>
    <col min="9477" max="9728" width="10.81640625" style="12"/>
    <col min="9729" max="9729" width="8.7265625" style="12" customWidth="1"/>
    <col min="9730" max="9732" width="12.7265625" style="12" customWidth="1"/>
    <col min="9733" max="9984" width="10.81640625" style="12"/>
    <col min="9985" max="9985" width="8.7265625" style="12" customWidth="1"/>
    <col min="9986" max="9988" width="12.7265625" style="12" customWidth="1"/>
    <col min="9989" max="10240" width="10.81640625" style="12"/>
    <col min="10241" max="10241" width="8.7265625" style="12" customWidth="1"/>
    <col min="10242" max="10244" width="12.7265625" style="12" customWidth="1"/>
    <col min="10245" max="10496" width="10.81640625" style="12"/>
    <col min="10497" max="10497" width="8.7265625" style="12" customWidth="1"/>
    <col min="10498" max="10500" width="12.7265625" style="12" customWidth="1"/>
    <col min="10501" max="10752" width="10.81640625" style="12"/>
    <col min="10753" max="10753" width="8.7265625" style="12" customWidth="1"/>
    <col min="10754" max="10756" width="12.7265625" style="12" customWidth="1"/>
    <col min="10757" max="11008" width="10.81640625" style="12"/>
    <col min="11009" max="11009" width="8.7265625" style="12" customWidth="1"/>
    <col min="11010" max="11012" width="12.7265625" style="12" customWidth="1"/>
    <col min="11013" max="11264" width="10.81640625" style="12"/>
    <col min="11265" max="11265" width="8.7265625" style="12" customWidth="1"/>
    <col min="11266" max="11268" width="12.7265625" style="12" customWidth="1"/>
    <col min="11269" max="11520" width="10.81640625" style="12"/>
    <col min="11521" max="11521" width="8.7265625" style="12" customWidth="1"/>
    <col min="11522" max="11524" width="12.7265625" style="12" customWidth="1"/>
    <col min="11525" max="11776" width="10.81640625" style="12"/>
    <col min="11777" max="11777" width="8.7265625" style="12" customWidth="1"/>
    <col min="11778" max="11780" width="12.7265625" style="12" customWidth="1"/>
    <col min="11781" max="12032" width="10.81640625" style="12"/>
    <col min="12033" max="12033" width="8.7265625" style="12" customWidth="1"/>
    <col min="12034" max="12036" width="12.7265625" style="12" customWidth="1"/>
    <col min="12037" max="12288" width="10.81640625" style="12"/>
    <col min="12289" max="12289" width="8.7265625" style="12" customWidth="1"/>
    <col min="12290" max="12292" width="12.7265625" style="12" customWidth="1"/>
    <col min="12293" max="12544" width="10.81640625" style="12"/>
    <col min="12545" max="12545" width="8.7265625" style="12" customWidth="1"/>
    <col min="12546" max="12548" width="12.7265625" style="12" customWidth="1"/>
    <col min="12549" max="12800" width="10.81640625" style="12"/>
    <col min="12801" max="12801" width="8.7265625" style="12" customWidth="1"/>
    <col min="12802" max="12804" width="12.7265625" style="12" customWidth="1"/>
    <col min="12805" max="13056" width="10.81640625" style="12"/>
    <col min="13057" max="13057" width="8.7265625" style="12" customWidth="1"/>
    <col min="13058" max="13060" width="12.7265625" style="12" customWidth="1"/>
    <col min="13061" max="13312" width="10.81640625" style="12"/>
    <col min="13313" max="13313" width="8.7265625" style="12" customWidth="1"/>
    <col min="13314" max="13316" width="12.7265625" style="12" customWidth="1"/>
    <col min="13317" max="13568" width="10.81640625" style="12"/>
    <col min="13569" max="13569" width="8.7265625" style="12" customWidth="1"/>
    <col min="13570" max="13572" width="12.7265625" style="12" customWidth="1"/>
    <col min="13573" max="13824" width="10.81640625" style="12"/>
    <col min="13825" max="13825" width="8.7265625" style="12" customWidth="1"/>
    <col min="13826" max="13828" width="12.7265625" style="12" customWidth="1"/>
    <col min="13829" max="14080" width="10.81640625" style="12"/>
    <col min="14081" max="14081" width="8.7265625" style="12" customWidth="1"/>
    <col min="14082" max="14084" width="12.7265625" style="12" customWidth="1"/>
    <col min="14085" max="14336" width="10.81640625" style="12"/>
    <col min="14337" max="14337" width="8.7265625" style="12" customWidth="1"/>
    <col min="14338" max="14340" width="12.7265625" style="12" customWidth="1"/>
    <col min="14341" max="14592" width="10.81640625" style="12"/>
    <col min="14593" max="14593" width="8.7265625" style="12" customWidth="1"/>
    <col min="14594" max="14596" width="12.7265625" style="12" customWidth="1"/>
    <col min="14597" max="14848" width="10.81640625" style="12"/>
    <col min="14849" max="14849" width="8.7265625" style="12" customWidth="1"/>
    <col min="14850" max="14852" width="12.7265625" style="12" customWidth="1"/>
    <col min="14853" max="15104" width="10.81640625" style="12"/>
    <col min="15105" max="15105" width="8.7265625" style="12" customWidth="1"/>
    <col min="15106" max="15108" width="12.7265625" style="12" customWidth="1"/>
    <col min="15109" max="15360" width="10.81640625" style="12"/>
    <col min="15361" max="15361" width="8.7265625" style="12" customWidth="1"/>
    <col min="15362" max="15364" width="12.7265625" style="12" customWidth="1"/>
    <col min="15365" max="15616" width="10.81640625" style="12"/>
    <col min="15617" max="15617" width="8.7265625" style="12" customWidth="1"/>
    <col min="15618" max="15620" width="12.7265625" style="12" customWidth="1"/>
    <col min="15621" max="15872" width="10.81640625" style="12"/>
    <col min="15873" max="15873" width="8.7265625" style="12" customWidth="1"/>
    <col min="15874" max="15876" width="12.7265625" style="12" customWidth="1"/>
    <col min="15877" max="16128" width="10.81640625" style="12"/>
    <col min="16129" max="16129" width="8.7265625" style="12" customWidth="1"/>
    <col min="16130" max="16132" width="12.7265625" style="12" customWidth="1"/>
    <col min="16133" max="16384" width="10.81640625" style="12"/>
  </cols>
  <sheetData>
    <row r="2" spans="1:13" ht="13" x14ac:dyDescent="0.3">
      <c r="G2" s="3"/>
      <c r="H2" s="13"/>
      <c r="I2" s="13"/>
      <c r="J2" s="13"/>
      <c r="K2" s="13"/>
      <c r="L2" s="14"/>
      <c r="M2" s="14"/>
    </row>
    <row r="4" spans="1:13" s="5" customFormat="1" ht="15.5" x14ac:dyDescent="0.35">
      <c r="A4" s="9" t="s">
        <v>311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5">
      <c r="A5" s="15"/>
    </row>
    <row r="6" spans="1:13" s="41" customFormat="1" ht="100" x14ac:dyDescent="0.25">
      <c r="A6" s="61" t="s">
        <v>0</v>
      </c>
      <c r="B6" s="62" t="s">
        <v>301</v>
      </c>
      <c r="C6" s="64" t="s">
        <v>302</v>
      </c>
      <c r="D6" s="64"/>
      <c r="E6" s="63" t="s">
        <v>303</v>
      </c>
      <c r="F6" s="63" t="s">
        <v>304</v>
      </c>
      <c r="G6" s="63" t="s">
        <v>305</v>
      </c>
      <c r="H6" s="62" t="s">
        <v>306</v>
      </c>
      <c r="I6" s="62" t="s">
        <v>307</v>
      </c>
      <c r="J6" s="62" t="s">
        <v>308</v>
      </c>
      <c r="K6" s="62" t="s">
        <v>309</v>
      </c>
      <c r="L6" s="63" t="s">
        <v>310</v>
      </c>
    </row>
    <row r="7" spans="1:13" s="41" customFormat="1" x14ac:dyDescent="0.25">
      <c r="A7" s="42"/>
      <c r="B7" s="43"/>
      <c r="C7" s="45">
        <v>43101</v>
      </c>
      <c r="D7" s="45">
        <v>43466</v>
      </c>
      <c r="E7" s="46"/>
      <c r="F7" s="46"/>
      <c r="G7" s="46"/>
      <c r="H7" s="47"/>
      <c r="I7" s="47"/>
      <c r="J7" s="47"/>
      <c r="K7" s="47"/>
      <c r="L7" s="46"/>
    </row>
    <row r="8" spans="1:13" x14ac:dyDescent="0.25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7"/>
    </row>
    <row r="9" spans="1:13" x14ac:dyDescent="0.25">
      <c r="A9" s="18">
        <v>0</v>
      </c>
      <c r="B9" s="10">
        <v>7</v>
      </c>
      <c r="C9" s="10">
        <v>1913</v>
      </c>
      <c r="D9" s="10">
        <v>1789</v>
      </c>
      <c r="E9" s="59">
        <v>0.5</v>
      </c>
      <c r="F9" s="20">
        <f>B9/((C9+D9)/2)</f>
        <v>3.7817396002160996E-3</v>
      </c>
      <c r="G9" s="20">
        <f t="shared" ref="G9:G72" si="0">F9/((1+(1-E9)*F9))</f>
        <v>3.7746023186842814E-3</v>
      </c>
      <c r="H9" s="15">
        <v>100000</v>
      </c>
      <c r="I9" s="15">
        <f>H9*G9</f>
        <v>377.46023186842814</v>
      </c>
      <c r="J9" s="15">
        <f t="shared" ref="J9:J72" si="1">H10+I9*E9</f>
        <v>99811.269884065783</v>
      </c>
      <c r="K9" s="15">
        <f t="shared" ref="K9:K72" si="2">K10+J9</f>
        <v>8446478.1503825393</v>
      </c>
      <c r="L9" s="21">
        <f>K9/H9</f>
        <v>84.464781503825392</v>
      </c>
    </row>
    <row r="10" spans="1:13" x14ac:dyDescent="0.25">
      <c r="A10" s="18">
        <v>1</v>
      </c>
      <c r="B10" s="10">
        <v>0</v>
      </c>
      <c r="C10" s="10">
        <v>1955</v>
      </c>
      <c r="D10" s="10">
        <v>1958</v>
      </c>
      <c r="E10" s="59">
        <v>0.5</v>
      </c>
      <c r="F10" s="20">
        <f t="shared" ref="F10:F73" si="3">B10/((C10+D10)/2)</f>
        <v>0</v>
      </c>
      <c r="G10" s="20">
        <f t="shared" si="0"/>
        <v>0</v>
      </c>
      <c r="H10" s="15">
        <f>H9-I9</f>
        <v>99622.539768131566</v>
      </c>
      <c r="I10" s="15">
        <f t="shared" ref="I10:I73" si="4">H10*G10</f>
        <v>0</v>
      </c>
      <c r="J10" s="15">
        <f t="shared" si="1"/>
        <v>99622.539768131566</v>
      </c>
      <c r="K10" s="15">
        <f t="shared" si="2"/>
        <v>8346666.8804984735</v>
      </c>
      <c r="L10" s="22">
        <f t="shared" ref="L10:L73" si="5">K10/H10</f>
        <v>83.78291599396168</v>
      </c>
    </row>
    <row r="11" spans="1:13" x14ac:dyDescent="0.25">
      <c r="A11" s="18">
        <v>2</v>
      </c>
      <c r="B11" s="58">
        <v>0</v>
      </c>
      <c r="C11" s="10">
        <v>1933</v>
      </c>
      <c r="D11" s="10">
        <v>1961</v>
      </c>
      <c r="E11" s="59">
        <v>0.5</v>
      </c>
      <c r="F11" s="20">
        <f t="shared" si="3"/>
        <v>0</v>
      </c>
      <c r="G11" s="20">
        <f t="shared" si="0"/>
        <v>0</v>
      </c>
      <c r="H11" s="15">
        <f t="shared" ref="H11:H74" si="6">H10-I10</f>
        <v>99622.539768131566</v>
      </c>
      <c r="I11" s="15">
        <f t="shared" si="4"/>
        <v>0</v>
      </c>
      <c r="J11" s="15">
        <f t="shared" si="1"/>
        <v>99622.539768131566</v>
      </c>
      <c r="K11" s="15">
        <f t="shared" si="2"/>
        <v>8247044.3407303421</v>
      </c>
      <c r="L11" s="22">
        <f t="shared" si="5"/>
        <v>82.78291599396168</v>
      </c>
    </row>
    <row r="12" spans="1:13" x14ac:dyDescent="0.25">
      <c r="A12" s="18">
        <v>3</v>
      </c>
      <c r="B12" s="58">
        <v>0</v>
      </c>
      <c r="C12" s="10">
        <v>1978</v>
      </c>
      <c r="D12" s="10">
        <v>2012</v>
      </c>
      <c r="E12" s="59">
        <v>0.5</v>
      </c>
      <c r="F12" s="20">
        <f t="shared" si="3"/>
        <v>0</v>
      </c>
      <c r="G12" s="20">
        <f t="shared" si="0"/>
        <v>0</v>
      </c>
      <c r="H12" s="15">
        <f t="shared" si="6"/>
        <v>99622.539768131566</v>
      </c>
      <c r="I12" s="15">
        <f t="shared" si="4"/>
        <v>0</v>
      </c>
      <c r="J12" s="15">
        <f t="shared" si="1"/>
        <v>99622.539768131566</v>
      </c>
      <c r="K12" s="15">
        <f t="shared" si="2"/>
        <v>8147421.8009622106</v>
      </c>
      <c r="L12" s="22">
        <f t="shared" si="5"/>
        <v>81.78291599396168</v>
      </c>
    </row>
    <row r="13" spans="1:13" x14ac:dyDescent="0.25">
      <c r="A13" s="18">
        <v>4</v>
      </c>
      <c r="B13" s="58">
        <v>0</v>
      </c>
      <c r="C13" s="10">
        <v>1881</v>
      </c>
      <c r="D13" s="10">
        <v>1987</v>
      </c>
      <c r="E13" s="59">
        <v>0.5</v>
      </c>
      <c r="F13" s="20">
        <f t="shared" si="3"/>
        <v>0</v>
      </c>
      <c r="G13" s="20">
        <f t="shared" si="0"/>
        <v>0</v>
      </c>
      <c r="H13" s="15">
        <f t="shared" si="6"/>
        <v>99622.539768131566</v>
      </c>
      <c r="I13" s="15">
        <f t="shared" si="4"/>
        <v>0</v>
      </c>
      <c r="J13" s="15">
        <f t="shared" si="1"/>
        <v>99622.539768131566</v>
      </c>
      <c r="K13" s="15">
        <f t="shared" si="2"/>
        <v>8047799.2611940792</v>
      </c>
      <c r="L13" s="22">
        <f t="shared" si="5"/>
        <v>80.78291599396168</v>
      </c>
    </row>
    <row r="14" spans="1:13" x14ac:dyDescent="0.25">
      <c r="A14" s="18">
        <v>5</v>
      </c>
      <c r="B14" s="58">
        <v>0</v>
      </c>
      <c r="C14" s="10">
        <v>1986</v>
      </c>
      <c r="D14" s="10">
        <v>1914</v>
      </c>
      <c r="E14" s="59">
        <v>0.5</v>
      </c>
      <c r="F14" s="20">
        <f t="shared" si="3"/>
        <v>0</v>
      </c>
      <c r="G14" s="20">
        <f t="shared" si="0"/>
        <v>0</v>
      </c>
      <c r="H14" s="15">
        <f t="shared" si="6"/>
        <v>99622.539768131566</v>
      </c>
      <c r="I14" s="15">
        <f t="shared" si="4"/>
        <v>0</v>
      </c>
      <c r="J14" s="15">
        <f t="shared" si="1"/>
        <v>99622.539768131566</v>
      </c>
      <c r="K14" s="15">
        <f t="shared" si="2"/>
        <v>7948176.7214259477</v>
      </c>
      <c r="L14" s="22">
        <f t="shared" si="5"/>
        <v>79.78291599396168</v>
      </c>
    </row>
    <row r="15" spans="1:13" x14ac:dyDescent="0.25">
      <c r="A15" s="18">
        <v>6</v>
      </c>
      <c r="B15" s="58">
        <v>0</v>
      </c>
      <c r="C15" s="10">
        <v>1888</v>
      </c>
      <c r="D15" s="10">
        <v>2002</v>
      </c>
      <c r="E15" s="59">
        <v>0.5</v>
      </c>
      <c r="F15" s="20">
        <f t="shared" si="3"/>
        <v>0</v>
      </c>
      <c r="G15" s="20">
        <f t="shared" si="0"/>
        <v>0</v>
      </c>
      <c r="H15" s="15">
        <f t="shared" si="6"/>
        <v>99622.539768131566</v>
      </c>
      <c r="I15" s="15">
        <f t="shared" si="4"/>
        <v>0</v>
      </c>
      <c r="J15" s="15">
        <f t="shared" si="1"/>
        <v>99622.539768131566</v>
      </c>
      <c r="K15" s="15">
        <f t="shared" si="2"/>
        <v>7848554.1816578163</v>
      </c>
      <c r="L15" s="22">
        <f t="shared" si="5"/>
        <v>78.78291599396168</v>
      </c>
    </row>
    <row r="16" spans="1:13" x14ac:dyDescent="0.25">
      <c r="A16" s="18">
        <v>7</v>
      </c>
      <c r="B16" s="58">
        <v>1</v>
      </c>
      <c r="C16" s="10">
        <v>1943</v>
      </c>
      <c r="D16" s="10">
        <v>1918</v>
      </c>
      <c r="E16" s="59">
        <v>0.5</v>
      </c>
      <c r="F16" s="20">
        <f t="shared" si="3"/>
        <v>5.1800051800051804E-4</v>
      </c>
      <c r="G16" s="20">
        <f t="shared" si="0"/>
        <v>5.1786639047125848E-4</v>
      </c>
      <c r="H16" s="15">
        <f t="shared" si="6"/>
        <v>99622.539768131566</v>
      </c>
      <c r="I16" s="15">
        <f t="shared" si="4"/>
        <v>51.591165079301696</v>
      </c>
      <c r="J16" s="15">
        <f t="shared" si="1"/>
        <v>99596.744185591917</v>
      </c>
      <c r="K16" s="15">
        <f t="shared" si="2"/>
        <v>7748931.6418896848</v>
      </c>
      <c r="L16" s="22">
        <f t="shared" si="5"/>
        <v>77.78291599396168</v>
      </c>
    </row>
    <row r="17" spans="1:12" x14ac:dyDescent="0.25">
      <c r="A17" s="18">
        <v>8</v>
      </c>
      <c r="B17" s="58">
        <v>2</v>
      </c>
      <c r="C17" s="10">
        <v>1973</v>
      </c>
      <c r="D17" s="10">
        <v>1963</v>
      </c>
      <c r="E17" s="59">
        <v>0.5</v>
      </c>
      <c r="F17" s="20">
        <f t="shared" si="3"/>
        <v>1.0162601626016261E-3</v>
      </c>
      <c r="G17" s="20">
        <f t="shared" si="0"/>
        <v>1.0157440325038092E-3</v>
      </c>
      <c r="H17" s="15">
        <f t="shared" si="6"/>
        <v>99570.948603052268</v>
      </c>
      <c r="I17" s="15">
        <f t="shared" si="4"/>
        <v>101.13859685429384</v>
      </c>
      <c r="J17" s="15">
        <f t="shared" si="1"/>
        <v>99520.379304625123</v>
      </c>
      <c r="K17" s="15">
        <f t="shared" si="2"/>
        <v>7649334.8977040928</v>
      </c>
      <c r="L17" s="22">
        <f t="shared" si="5"/>
        <v>76.822958955616585</v>
      </c>
    </row>
    <row r="18" spans="1:12" x14ac:dyDescent="0.25">
      <c r="A18" s="18">
        <v>9</v>
      </c>
      <c r="B18" s="58">
        <v>1</v>
      </c>
      <c r="C18" s="10">
        <v>2026</v>
      </c>
      <c r="D18" s="10">
        <v>1998</v>
      </c>
      <c r="E18" s="59">
        <v>0.5</v>
      </c>
      <c r="F18" s="20">
        <f t="shared" si="3"/>
        <v>4.9701789264413514E-4</v>
      </c>
      <c r="G18" s="20">
        <f t="shared" si="0"/>
        <v>4.9689440993788822E-4</v>
      </c>
      <c r="H18" s="15">
        <f t="shared" si="6"/>
        <v>99469.810006197979</v>
      </c>
      <c r="I18" s="15">
        <f t="shared" si="4"/>
        <v>49.42599254966359</v>
      </c>
      <c r="J18" s="15">
        <f t="shared" si="1"/>
        <v>99445.097009923149</v>
      </c>
      <c r="K18" s="15">
        <f t="shared" si="2"/>
        <v>7549814.5183994677</v>
      </c>
      <c r="L18" s="22">
        <f t="shared" si="5"/>
        <v>75.900562370924789</v>
      </c>
    </row>
    <row r="19" spans="1:12" x14ac:dyDescent="0.25">
      <c r="A19" s="18">
        <v>10</v>
      </c>
      <c r="B19" s="58">
        <v>1</v>
      </c>
      <c r="C19" s="10">
        <v>1819</v>
      </c>
      <c r="D19" s="10">
        <v>2046</v>
      </c>
      <c r="E19" s="59">
        <v>0.5</v>
      </c>
      <c r="F19" s="20">
        <f t="shared" si="3"/>
        <v>5.1746442432082796E-4</v>
      </c>
      <c r="G19" s="20">
        <f t="shared" si="0"/>
        <v>5.173305742369375E-4</v>
      </c>
      <c r="H19" s="15">
        <f t="shared" si="6"/>
        <v>99420.38401364832</v>
      </c>
      <c r="I19" s="15">
        <f t="shared" si="4"/>
        <v>51.433204352637524</v>
      </c>
      <c r="J19" s="15">
        <f t="shared" si="1"/>
        <v>99394.667411472008</v>
      </c>
      <c r="K19" s="15">
        <f t="shared" si="2"/>
        <v>7450369.4213895444</v>
      </c>
      <c r="L19" s="22">
        <f t="shared" si="5"/>
        <v>74.93804711483277</v>
      </c>
    </row>
    <row r="20" spans="1:12" x14ac:dyDescent="0.25">
      <c r="A20" s="18">
        <v>11</v>
      </c>
      <c r="B20" s="58">
        <v>0</v>
      </c>
      <c r="C20" s="10">
        <v>1898</v>
      </c>
      <c r="D20" s="10">
        <v>1853</v>
      </c>
      <c r="E20" s="59">
        <v>0.5</v>
      </c>
      <c r="F20" s="20">
        <f t="shared" si="3"/>
        <v>0</v>
      </c>
      <c r="G20" s="20">
        <f t="shared" si="0"/>
        <v>0</v>
      </c>
      <c r="H20" s="15">
        <f t="shared" si="6"/>
        <v>99368.950809295682</v>
      </c>
      <c r="I20" s="15">
        <f t="shared" si="4"/>
        <v>0</v>
      </c>
      <c r="J20" s="15">
        <f t="shared" si="1"/>
        <v>99368.950809295682</v>
      </c>
      <c r="K20" s="15">
        <f t="shared" si="2"/>
        <v>7350974.7539780727</v>
      </c>
      <c r="L20" s="22">
        <f t="shared" si="5"/>
        <v>73.976576124726577</v>
      </c>
    </row>
    <row r="21" spans="1:12" x14ac:dyDescent="0.25">
      <c r="A21" s="18">
        <v>12</v>
      </c>
      <c r="B21" s="58">
        <v>0</v>
      </c>
      <c r="C21" s="10">
        <v>1761</v>
      </c>
      <c r="D21" s="10">
        <v>1925</v>
      </c>
      <c r="E21" s="59">
        <v>0.5</v>
      </c>
      <c r="F21" s="20">
        <f t="shared" si="3"/>
        <v>0</v>
      </c>
      <c r="G21" s="20">
        <f t="shared" si="0"/>
        <v>0</v>
      </c>
      <c r="H21" s="15">
        <f t="shared" si="6"/>
        <v>99368.950809295682</v>
      </c>
      <c r="I21" s="15">
        <f t="shared" si="4"/>
        <v>0</v>
      </c>
      <c r="J21" s="15">
        <f t="shared" si="1"/>
        <v>99368.950809295682</v>
      </c>
      <c r="K21" s="15">
        <f t="shared" si="2"/>
        <v>7251605.8031687774</v>
      </c>
      <c r="L21" s="22">
        <f t="shared" si="5"/>
        <v>72.976576124726577</v>
      </c>
    </row>
    <row r="22" spans="1:12" x14ac:dyDescent="0.25">
      <c r="A22" s="18">
        <v>13</v>
      </c>
      <c r="B22" s="58">
        <v>2</v>
      </c>
      <c r="C22" s="10">
        <v>1843</v>
      </c>
      <c r="D22" s="10">
        <v>1773</v>
      </c>
      <c r="E22" s="59">
        <v>0.5</v>
      </c>
      <c r="F22" s="20">
        <f t="shared" si="3"/>
        <v>1.1061946902654867E-3</v>
      </c>
      <c r="G22" s="20">
        <f t="shared" si="0"/>
        <v>1.1055831951354341E-3</v>
      </c>
      <c r="H22" s="15">
        <f t="shared" si="6"/>
        <v>99368.950809295682</v>
      </c>
      <c r="I22" s="15">
        <f t="shared" si="4"/>
        <v>109.8606421329969</v>
      </c>
      <c r="J22" s="15">
        <f t="shared" si="1"/>
        <v>99314.020488229173</v>
      </c>
      <c r="K22" s="15">
        <f t="shared" si="2"/>
        <v>7152236.8523594821</v>
      </c>
      <c r="L22" s="22">
        <f t="shared" si="5"/>
        <v>71.976576124726591</v>
      </c>
    </row>
    <row r="23" spans="1:12" x14ac:dyDescent="0.25">
      <c r="A23" s="18">
        <v>14</v>
      </c>
      <c r="B23" s="58">
        <v>1</v>
      </c>
      <c r="C23" s="10">
        <v>1772</v>
      </c>
      <c r="D23" s="10">
        <v>1869</v>
      </c>
      <c r="E23" s="59">
        <v>0.5</v>
      </c>
      <c r="F23" s="20">
        <f t="shared" si="3"/>
        <v>5.4929964295523208E-4</v>
      </c>
      <c r="G23" s="20">
        <f t="shared" si="0"/>
        <v>5.4914881933003845E-4</v>
      </c>
      <c r="H23" s="15">
        <f t="shared" si="6"/>
        <v>99259.090167162678</v>
      </c>
      <c r="I23" s="15">
        <f t="shared" si="4"/>
        <v>54.508012173071215</v>
      </c>
      <c r="J23" s="15">
        <f t="shared" si="1"/>
        <v>99231.836161076135</v>
      </c>
      <c r="K23" s="15">
        <f t="shared" si="2"/>
        <v>7052922.8318712525</v>
      </c>
      <c r="L23" s="22">
        <f t="shared" si="5"/>
        <v>71.055686889668181</v>
      </c>
    </row>
    <row r="24" spans="1:12" x14ac:dyDescent="0.25">
      <c r="A24" s="18">
        <v>15</v>
      </c>
      <c r="B24" s="58">
        <v>0</v>
      </c>
      <c r="C24" s="10">
        <v>1727</v>
      </c>
      <c r="D24" s="10">
        <v>1779</v>
      </c>
      <c r="E24" s="59">
        <v>0.5</v>
      </c>
      <c r="F24" s="20">
        <f t="shared" si="3"/>
        <v>0</v>
      </c>
      <c r="G24" s="20">
        <f t="shared" si="0"/>
        <v>0</v>
      </c>
      <c r="H24" s="15">
        <f t="shared" si="6"/>
        <v>99204.582154989606</v>
      </c>
      <c r="I24" s="15">
        <f t="shared" si="4"/>
        <v>0</v>
      </c>
      <c r="J24" s="15">
        <f t="shared" si="1"/>
        <v>99204.582154989606</v>
      </c>
      <c r="K24" s="15">
        <f t="shared" si="2"/>
        <v>6953690.9957101764</v>
      </c>
      <c r="L24" s="22">
        <f t="shared" si="5"/>
        <v>70.094453750596571</v>
      </c>
    </row>
    <row r="25" spans="1:12" x14ac:dyDescent="0.25">
      <c r="A25" s="18">
        <v>16</v>
      </c>
      <c r="B25" s="10">
        <v>1</v>
      </c>
      <c r="C25" s="10">
        <v>1610</v>
      </c>
      <c r="D25" s="10">
        <v>1733</v>
      </c>
      <c r="E25" s="59">
        <v>0.5</v>
      </c>
      <c r="F25" s="20">
        <f t="shared" si="3"/>
        <v>5.9826503140891416E-4</v>
      </c>
      <c r="G25" s="20">
        <f t="shared" si="0"/>
        <v>5.9808612440191385E-4</v>
      </c>
      <c r="H25" s="15">
        <f t="shared" si="6"/>
        <v>99204.582154989606</v>
      </c>
      <c r="I25" s="15">
        <f t="shared" si="4"/>
        <v>59.332884063988999</v>
      </c>
      <c r="J25" s="15">
        <f t="shared" si="1"/>
        <v>99174.91571295762</v>
      </c>
      <c r="K25" s="15">
        <f t="shared" si="2"/>
        <v>6854486.4135551872</v>
      </c>
      <c r="L25" s="22">
        <f t="shared" si="5"/>
        <v>69.094453750596571</v>
      </c>
    </row>
    <row r="26" spans="1:12" x14ac:dyDescent="0.25">
      <c r="A26" s="18">
        <v>17</v>
      </c>
      <c r="B26" s="10">
        <v>0</v>
      </c>
      <c r="C26" s="10">
        <v>1613</v>
      </c>
      <c r="D26" s="10">
        <v>1625</v>
      </c>
      <c r="E26" s="59">
        <v>0.5</v>
      </c>
      <c r="F26" s="20">
        <f t="shared" si="3"/>
        <v>0</v>
      </c>
      <c r="G26" s="20">
        <f t="shared" si="0"/>
        <v>0</v>
      </c>
      <c r="H26" s="15">
        <f t="shared" si="6"/>
        <v>99145.249270925618</v>
      </c>
      <c r="I26" s="15">
        <f t="shared" si="4"/>
        <v>0</v>
      </c>
      <c r="J26" s="15">
        <f t="shared" si="1"/>
        <v>99145.249270925618</v>
      </c>
      <c r="K26" s="15">
        <f t="shared" si="2"/>
        <v>6755311.4978422299</v>
      </c>
      <c r="L26" s="22">
        <f t="shared" si="5"/>
        <v>68.135503692996693</v>
      </c>
    </row>
    <row r="27" spans="1:12" x14ac:dyDescent="0.25">
      <c r="A27" s="18">
        <v>18</v>
      </c>
      <c r="B27" s="10">
        <v>0</v>
      </c>
      <c r="C27" s="10">
        <v>1666</v>
      </c>
      <c r="D27" s="10">
        <v>1710</v>
      </c>
      <c r="E27" s="59">
        <v>0.5</v>
      </c>
      <c r="F27" s="20">
        <f t="shared" si="3"/>
        <v>0</v>
      </c>
      <c r="G27" s="20">
        <f t="shared" si="0"/>
        <v>0</v>
      </c>
      <c r="H27" s="15">
        <f t="shared" si="6"/>
        <v>99145.249270925618</v>
      </c>
      <c r="I27" s="15">
        <f t="shared" si="4"/>
        <v>0</v>
      </c>
      <c r="J27" s="15">
        <f t="shared" si="1"/>
        <v>99145.249270925618</v>
      </c>
      <c r="K27" s="15">
        <f t="shared" si="2"/>
        <v>6656166.2485713046</v>
      </c>
      <c r="L27" s="22">
        <f t="shared" si="5"/>
        <v>67.135503692996693</v>
      </c>
    </row>
    <row r="28" spans="1:12" x14ac:dyDescent="0.25">
      <c r="A28" s="18">
        <v>19</v>
      </c>
      <c r="B28" s="10">
        <v>0</v>
      </c>
      <c r="C28" s="10">
        <v>1459</v>
      </c>
      <c r="D28" s="10">
        <v>1759</v>
      </c>
      <c r="E28" s="59">
        <v>0.5</v>
      </c>
      <c r="F28" s="20">
        <f t="shared" si="3"/>
        <v>0</v>
      </c>
      <c r="G28" s="20">
        <f t="shared" si="0"/>
        <v>0</v>
      </c>
      <c r="H28" s="15">
        <f t="shared" si="6"/>
        <v>99145.249270925618</v>
      </c>
      <c r="I28" s="15">
        <f t="shared" si="4"/>
        <v>0</v>
      </c>
      <c r="J28" s="15">
        <f t="shared" si="1"/>
        <v>99145.249270925618</v>
      </c>
      <c r="K28" s="15">
        <f t="shared" si="2"/>
        <v>6557020.9993003793</v>
      </c>
      <c r="L28" s="22">
        <f t="shared" si="5"/>
        <v>66.135503692996693</v>
      </c>
    </row>
    <row r="29" spans="1:12" x14ac:dyDescent="0.25">
      <c r="A29" s="18">
        <v>20</v>
      </c>
      <c r="B29" s="10">
        <v>0</v>
      </c>
      <c r="C29" s="10">
        <v>1514</v>
      </c>
      <c r="D29" s="10">
        <v>1535</v>
      </c>
      <c r="E29" s="59">
        <v>0.5</v>
      </c>
      <c r="F29" s="20">
        <f t="shared" si="3"/>
        <v>0</v>
      </c>
      <c r="G29" s="20">
        <f t="shared" si="0"/>
        <v>0</v>
      </c>
      <c r="H29" s="15">
        <f t="shared" si="6"/>
        <v>99145.249270925618</v>
      </c>
      <c r="I29" s="15">
        <f t="shared" si="4"/>
        <v>0</v>
      </c>
      <c r="J29" s="15">
        <f t="shared" si="1"/>
        <v>99145.249270925618</v>
      </c>
      <c r="K29" s="15">
        <f t="shared" si="2"/>
        <v>6457875.750029454</v>
      </c>
      <c r="L29" s="22">
        <f t="shared" si="5"/>
        <v>65.135503692996707</v>
      </c>
    </row>
    <row r="30" spans="1:12" x14ac:dyDescent="0.25">
      <c r="A30" s="18">
        <v>21</v>
      </c>
      <c r="B30" s="10">
        <v>1</v>
      </c>
      <c r="C30" s="10">
        <v>1605</v>
      </c>
      <c r="D30" s="10">
        <v>1553</v>
      </c>
      <c r="E30" s="59">
        <v>0.5</v>
      </c>
      <c r="F30" s="20">
        <f t="shared" si="3"/>
        <v>6.3331222292590248E-4</v>
      </c>
      <c r="G30" s="20">
        <f t="shared" si="0"/>
        <v>6.3311174422285533E-4</v>
      </c>
      <c r="H30" s="15">
        <f t="shared" si="6"/>
        <v>99145.249270925618</v>
      </c>
      <c r="I30" s="15">
        <f t="shared" si="4"/>
        <v>62.770021697325497</v>
      </c>
      <c r="J30" s="15">
        <f t="shared" si="1"/>
        <v>99113.864260076953</v>
      </c>
      <c r="K30" s="15">
        <f t="shared" si="2"/>
        <v>6358730.5007585287</v>
      </c>
      <c r="L30" s="22">
        <f t="shared" si="5"/>
        <v>64.135503692996707</v>
      </c>
    </row>
    <row r="31" spans="1:12" x14ac:dyDescent="0.25">
      <c r="A31" s="18">
        <v>22</v>
      </c>
      <c r="B31" s="10">
        <v>0</v>
      </c>
      <c r="C31" s="10">
        <v>1624</v>
      </c>
      <c r="D31" s="10">
        <v>1684</v>
      </c>
      <c r="E31" s="59">
        <v>0.5</v>
      </c>
      <c r="F31" s="20">
        <f t="shared" si="3"/>
        <v>0</v>
      </c>
      <c r="G31" s="20">
        <f t="shared" si="0"/>
        <v>0</v>
      </c>
      <c r="H31" s="15">
        <f t="shared" si="6"/>
        <v>99082.479249228287</v>
      </c>
      <c r="I31" s="15">
        <f t="shared" si="4"/>
        <v>0</v>
      </c>
      <c r="J31" s="15">
        <f t="shared" si="1"/>
        <v>99082.479249228287</v>
      </c>
      <c r="K31" s="15">
        <f t="shared" si="2"/>
        <v>6259616.6364984522</v>
      </c>
      <c r="L31" s="22">
        <f t="shared" si="5"/>
        <v>63.175817600942864</v>
      </c>
    </row>
    <row r="32" spans="1:12" x14ac:dyDescent="0.25">
      <c r="A32" s="18">
        <v>23</v>
      </c>
      <c r="B32" s="10">
        <v>0</v>
      </c>
      <c r="C32" s="10">
        <v>1641</v>
      </c>
      <c r="D32" s="10">
        <v>1699</v>
      </c>
      <c r="E32" s="59">
        <v>0.5</v>
      </c>
      <c r="F32" s="20">
        <f t="shared" si="3"/>
        <v>0</v>
      </c>
      <c r="G32" s="20">
        <f t="shared" si="0"/>
        <v>0</v>
      </c>
      <c r="H32" s="15">
        <f t="shared" si="6"/>
        <v>99082.479249228287</v>
      </c>
      <c r="I32" s="15">
        <f t="shared" si="4"/>
        <v>0</v>
      </c>
      <c r="J32" s="15">
        <f t="shared" si="1"/>
        <v>99082.479249228287</v>
      </c>
      <c r="K32" s="15">
        <f t="shared" si="2"/>
        <v>6160534.1572492234</v>
      </c>
      <c r="L32" s="22">
        <f t="shared" si="5"/>
        <v>62.175817600942857</v>
      </c>
    </row>
    <row r="33" spans="1:12" x14ac:dyDescent="0.25">
      <c r="A33" s="18">
        <v>24</v>
      </c>
      <c r="B33" s="10">
        <v>0</v>
      </c>
      <c r="C33" s="10">
        <v>1780</v>
      </c>
      <c r="D33" s="10">
        <v>1671</v>
      </c>
      <c r="E33" s="59">
        <v>0.5</v>
      </c>
      <c r="F33" s="20">
        <f t="shared" si="3"/>
        <v>0</v>
      </c>
      <c r="G33" s="20">
        <f t="shared" si="0"/>
        <v>0</v>
      </c>
      <c r="H33" s="15">
        <f t="shared" si="6"/>
        <v>99082.479249228287</v>
      </c>
      <c r="I33" s="15">
        <f t="shared" si="4"/>
        <v>0</v>
      </c>
      <c r="J33" s="15">
        <f t="shared" si="1"/>
        <v>99082.479249228287</v>
      </c>
      <c r="K33" s="15">
        <f t="shared" si="2"/>
        <v>6061451.6779999947</v>
      </c>
      <c r="L33" s="22">
        <f t="shared" si="5"/>
        <v>61.17581760094285</v>
      </c>
    </row>
    <row r="34" spans="1:12" x14ac:dyDescent="0.25">
      <c r="A34" s="18">
        <v>25</v>
      </c>
      <c r="B34" s="10">
        <v>0</v>
      </c>
      <c r="C34" s="10">
        <v>1886</v>
      </c>
      <c r="D34" s="10">
        <v>1852</v>
      </c>
      <c r="E34" s="59">
        <v>0.5</v>
      </c>
      <c r="F34" s="20">
        <f t="shared" si="3"/>
        <v>0</v>
      </c>
      <c r="G34" s="20">
        <f t="shared" si="0"/>
        <v>0</v>
      </c>
      <c r="H34" s="15">
        <f t="shared" si="6"/>
        <v>99082.479249228287</v>
      </c>
      <c r="I34" s="15">
        <f t="shared" si="4"/>
        <v>0</v>
      </c>
      <c r="J34" s="15">
        <f t="shared" si="1"/>
        <v>99082.479249228287</v>
      </c>
      <c r="K34" s="15">
        <f t="shared" si="2"/>
        <v>5962369.198750766</v>
      </c>
      <c r="L34" s="22">
        <f t="shared" si="5"/>
        <v>60.17581760094285</v>
      </c>
    </row>
    <row r="35" spans="1:12" x14ac:dyDescent="0.25">
      <c r="A35" s="18">
        <v>26</v>
      </c>
      <c r="B35" s="10">
        <v>1</v>
      </c>
      <c r="C35" s="10">
        <v>1863</v>
      </c>
      <c r="D35" s="10">
        <v>1924</v>
      </c>
      <c r="E35" s="59">
        <v>0.5</v>
      </c>
      <c r="F35" s="20">
        <f t="shared" si="3"/>
        <v>5.2812252442566675E-4</v>
      </c>
      <c r="G35" s="20">
        <f t="shared" si="0"/>
        <v>5.2798310454065466E-4</v>
      </c>
      <c r="H35" s="15">
        <f t="shared" si="6"/>
        <v>99082.479249228287</v>
      </c>
      <c r="I35" s="15">
        <f t="shared" si="4"/>
        <v>52.313874999592542</v>
      </c>
      <c r="J35" s="15">
        <f t="shared" si="1"/>
        <v>99056.32231172848</v>
      </c>
      <c r="K35" s="15">
        <f t="shared" si="2"/>
        <v>5863286.7195015373</v>
      </c>
      <c r="L35" s="22">
        <f t="shared" si="5"/>
        <v>59.175817600942842</v>
      </c>
    </row>
    <row r="36" spans="1:12" x14ac:dyDescent="0.25">
      <c r="A36" s="18">
        <v>27</v>
      </c>
      <c r="B36" s="10">
        <v>0</v>
      </c>
      <c r="C36" s="10">
        <v>1835</v>
      </c>
      <c r="D36" s="10">
        <v>1917</v>
      </c>
      <c r="E36" s="59">
        <v>0.5</v>
      </c>
      <c r="F36" s="20">
        <f t="shared" si="3"/>
        <v>0</v>
      </c>
      <c r="G36" s="20">
        <f t="shared" si="0"/>
        <v>0</v>
      </c>
      <c r="H36" s="15">
        <f t="shared" si="6"/>
        <v>99030.165374228687</v>
      </c>
      <c r="I36" s="15">
        <f t="shared" si="4"/>
        <v>0</v>
      </c>
      <c r="J36" s="15">
        <f t="shared" si="1"/>
        <v>99030.165374228687</v>
      </c>
      <c r="K36" s="15">
        <f t="shared" si="2"/>
        <v>5764230.397189809</v>
      </c>
      <c r="L36" s="22">
        <f t="shared" si="5"/>
        <v>58.206813806754226</v>
      </c>
    </row>
    <row r="37" spans="1:12" x14ac:dyDescent="0.25">
      <c r="A37" s="18">
        <v>28</v>
      </c>
      <c r="B37" s="10">
        <v>0</v>
      </c>
      <c r="C37" s="10">
        <v>2008</v>
      </c>
      <c r="D37" s="10">
        <v>1942</v>
      </c>
      <c r="E37" s="59">
        <v>0.5</v>
      </c>
      <c r="F37" s="20">
        <f t="shared" si="3"/>
        <v>0</v>
      </c>
      <c r="G37" s="20">
        <f t="shared" si="0"/>
        <v>0</v>
      </c>
      <c r="H37" s="15">
        <f t="shared" si="6"/>
        <v>99030.165374228687</v>
      </c>
      <c r="I37" s="15">
        <f t="shared" si="4"/>
        <v>0</v>
      </c>
      <c r="J37" s="15">
        <f t="shared" si="1"/>
        <v>99030.165374228687</v>
      </c>
      <c r="K37" s="15">
        <f t="shared" si="2"/>
        <v>5665200.2318155803</v>
      </c>
      <c r="L37" s="22">
        <f t="shared" si="5"/>
        <v>57.206813806754226</v>
      </c>
    </row>
    <row r="38" spans="1:12" x14ac:dyDescent="0.25">
      <c r="A38" s="18">
        <v>29</v>
      </c>
      <c r="B38" s="10">
        <v>0</v>
      </c>
      <c r="C38" s="10">
        <v>2146</v>
      </c>
      <c r="D38" s="10">
        <v>2050</v>
      </c>
      <c r="E38" s="59">
        <v>0.5</v>
      </c>
      <c r="F38" s="20">
        <f t="shared" si="3"/>
        <v>0</v>
      </c>
      <c r="G38" s="20">
        <f t="shared" si="0"/>
        <v>0</v>
      </c>
      <c r="H38" s="15">
        <f t="shared" si="6"/>
        <v>99030.165374228687</v>
      </c>
      <c r="I38" s="15">
        <f t="shared" si="4"/>
        <v>0</v>
      </c>
      <c r="J38" s="15">
        <f t="shared" si="1"/>
        <v>99030.165374228687</v>
      </c>
      <c r="K38" s="15">
        <f t="shared" si="2"/>
        <v>5566170.0664413515</v>
      </c>
      <c r="L38" s="22">
        <f t="shared" si="5"/>
        <v>56.206813806754226</v>
      </c>
    </row>
    <row r="39" spans="1:12" x14ac:dyDescent="0.25">
      <c r="A39" s="18">
        <v>30</v>
      </c>
      <c r="B39" s="10">
        <v>0</v>
      </c>
      <c r="C39" s="10">
        <v>2258</v>
      </c>
      <c r="D39" s="10">
        <v>2196</v>
      </c>
      <c r="E39" s="59">
        <v>0.5</v>
      </c>
      <c r="F39" s="20">
        <f t="shared" si="3"/>
        <v>0</v>
      </c>
      <c r="G39" s="20">
        <f t="shared" si="0"/>
        <v>0</v>
      </c>
      <c r="H39" s="15">
        <f t="shared" si="6"/>
        <v>99030.165374228687</v>
      </c>
      <c r="I39" s="15">
        <f t="shared" si="4"/>
        <v>0</v>
      </c>
      <c r="J39" s="15">
        <f t="shared" si="1"/>
        <v>99030.165374228687</v>
      </c>
      <c r="K39" s="15">
        <f t="shared" si="2"/>
        <v>5467139.9010671228</v>
      </c>
      <c r="L39" s="22">
        <f t="shared" si="5"/>
        <v>55.206813806754226</v>
      </c>
    </row>
    <row r="40" spans="1:12" x14ac:dyDescent="0.25">
      <c r="A40" s="18">
        <v>31</v>
      </c>
      <c r="B40" s="10">
        <v>0</v>
      </c>
      <c r="C40" s="10">
        <v>2361</v>
      </c>
      <c r="D40" s="10">
        <v>2322</v>
      </c>
      <c r="E40" s="59">
        <v>0.5</v>
      </c>
      <c r="F40" s="20">
        <f t="shared" si="3"/>
        <v>0</v>
      </c>
      <c r="G40" s="20">
        <f t="shared" si="0"/>
        <v>0</v>
      </c>
      <c r="H40" s="15">
        <f t="shared" si="6"/>
        <v>99030.165374228687</v>
      </c>
      <c r="I40" s="15">
        <f t="shared" si="4"/>
        <v>0</v>
      </c>
      <c r="J40" s="15">
        <f t="shared" si="1"/>
        <v>99030.165374228687</v>
      </c>
      <c r="K40" s="15">
        <f t="shared" si="2"/>
        <v>5368109.7356928941</v>
      </c>
      <c r="L40" s="22">
        <f t="shared" si="5"/>
        <v>54.206813806754226</v>
      </c>
    </row>
    <row r="41" spans="1:12" x14ac:dyDescent="0.25">
      <c r="A41" s="18">
        <v>32</v>
      </c>
      <c r="B41" s="10">
        <v>1</v>
      </c>
      <c r="C41" s="10">
        <v>2520</v>
      </c>
      <c r="D41" s="10">
        <v>2450</v>
      </c>
      <c r="E41" s="59">
        <v>0.5</v>
      </c>
      <c r="F41" s="20">
        <f t="shared" si="3"/>
        <v>4.0241448692152917E-4</v>
      </c>
      <c r="G41" s="20">
        <f t="shared" si="0"/>
        <v>4.0233353450010059E-4</v>
      </c>
      <c r="H41" s="15">
        <f t="shared" si="6"/>
        <v>99030.165374228687</v>
      </c>
      <c r="I41" s="15">
        <f t="shared" si="4"/>
        <v>39.843156457142904</v>
      </c>
      <c r="J41" s="15">
        <f t="shared" si="1"/>
        <v>99010.243796000126</v>
      </c>
      <c r="K41" s="15">
        <f t="shared" si="2"/>
        <v>5269079.5703186654</v>
      </c>
      <c r="L41" s="22">
        <f t="shared" si="5"/>
        <v>53.206813806754226</v>
      </c>
    </row>
    <row r="42" spans="1:12" x14ac:dyDescent="0.25">
      <c r="A42" s="18">
        <v>33</v>
      </c>
      <c r="B42" s="10">
        <v>1</v>
      </c>
      <c r="C42" s="10">
        <v>2674</v>
      </c>
      <c r="D42" s="10">
        <v>2580</v>
      </c>
      <c r="E42" s="59">
        <v>0.5</v>
      </c>
      <c r="F42" s="20">
        <f t="shared" si="3"/>
        <v>3.8066235249333843E-4</v>
      </c>
      <c r="G42" s="20">
        <f t="shared" si="0"/>
        <v>3.8058991436726932E-4</v>
      </c>
      <c r="H42" s="15">
        <f t="shared" si="6"/>
        <v>98990.322217771551</v>
      </c>
      <c r="I42" s="15">
        <f t="shared" si="4"/>
        <v>37.67471825605007</v>
      </c>
      <c r="J42" s="15">
        <f t="shared" si="1"/>
        <v>98971.484858643526</v>
      </c>
      <c r="K42" s="15">
        <f t="shared" si="2"/>
        <v>5170069.3265226651</v>
      </c>
      <c r="L42" s="22">
        <f t="shared" si="5"/>
        <v>52.228028060651084</v>
      </c>
    </row>
    <row r="43" spans="1:12" x14ac:dyDescent="0.25">
      <c r="A43" s="18">
        <v>34</v>
      </c>
      <c r="B43" s="10">
        <v>1</v>
      </c>
      <c r="C43" s="10">
        <v>2737</v>
      </c>
      <c r="D43" s="10">
        <v>2701</v>
      </c>
      <c r="E43" s="59">
        <v>0.5</v>
      </c>
      <c r="F43" s="20">
        <f t="shared" si="3"/>
        <v>3.677822728944465E-4</v>
      </c>
      <c r="G43" s="20">
        <f t="shared" si="0"/>
        <v>3.6771465342893921E-4</v>
      </c>
      <c r="H43" s="15">
        <f t="shared" si="6"/>
        <v>98952.6474995155</v>
      </c>
      <c r="I43" s="15">
        <f t="shared" si="4"/>
        <v>36.38633848116033</v>
      </c>
      <c r="J43" s="15">
        <f t="shared" si="1"/>
        <v>98934.454330274923</v>
      </c>
      <c r="K43" s="15">
        <f t="shared" si="2"/>
        <v>5071097.8416640218</v>
      </c>
      <c r="L43" s="22">
        <f t="shared" si="5"/>
        <v>51.247722722010558</v>
      </c>
    </row>
    <row r="44" spans="1:12" x14ac:dyDescent="0.25">
      <c r="A44" s="18">
        <v>35</v>
      </c>
      <c r="B44" s="10">
        <v>1</v>
      </c>
      <c r="C44" s="10">
        <v>2865</v>
      </c>
      <c r="D44" s="10">
        <v>2776</v>
      </c>
      <c r="E44" s="59">
        <v>0.5</v>
      </c>
      <c r="F44" s="20">
        <f t="shared" si="3"/>
        <v>3.5454706612302782E-4</v>
      </c>
      <c r="G44" s="20">
        <f t="shared" si="0"/>
        <v>3.5448422545196744E-4</v>
      </c>
      <c r="H44" s="15">
        <f t="shared" si="6"/>
        <v>98916.261161034345</v>
      </c>
      <c r="I44" s="15">
        <f t="shared" si="4"/>
        <v>35.064254222273789</v>
      </c>
      <c r="J44" s="15">
        <f t="shared" si="1"/>
        <v>98898.729033923199</v>
      </c>
      <c r="K44" s="15">
        <f t="shared" si="2"/>
        <v>4972163.387333747</v>
      </c>
      <c r="L44" s="22">
        <f t="shared" si="5"/>
        <v>50.266390267613652</v>
      </c>
    </row>
    <row r="45" spans="1:12" x14ac:dyDescent="0.25">
      <c r="A45" s="18">
        <v>36</v>
      </c>
      <c r="B45" s="10">
        <v>1</v>
      </c>
      <c r="C45" s="10">
        <v>3040</v>
      </c>
      <c r="D45" s="10">
        <v>2914</v>
      </c>
      <c r="E45" s="59">
        <v>0.5</v>
      </c>
      <c r="F45" s="20">
        <f t="shared" si="3"/>
        <v>3.3590863285186428E-4</v>
      </c>
      <c r="G45" s="20">
        <f t="shared" si="0"/>
        <v>3.3585222502099076E-4</v>
      </c>
      <c r="H45" s="15">
        <f t="shared" si="6"/>
        <v>98881.196906812067</v>
      </c>
      <c r="I45" s="15">
        <f t="shared" si="4"/>
        <v>33.209469993891538</v>
      </c>
      <c r="J45" s="15">
        <f t="shared" si="1"/>
        <v>98864.592171815122</v>
      </c>
      <c r="K45" s="15">
        <f t="shared" si="2"/>
        <v>4873264.6582998242</v>
      </c>
      <c r="L45" s="22">
        <f t="shared" si="5"/>
        <v>49.284037923736925</v>
      </c>
    </row>
    <row r="46" spans="1:12" x14ac:dyDescent="0.25">
      <c r="A46" s="18">
        <v>37</v>
      </c>
      <c r="B46" s="10">
        <v>0</v>
      </c>
      <c r="C46" s="10">
        <v>2979</v>
      </c>
      <c r="D46" s="10">
        <v>3083</v>
      </c>
      <c r="E46" s="59">
        <v>0.5</v>
      </c>
      <c r="F46" s="20">
        <f t="shared" si="3"/>
        <v>0</v>
      </c>
      <c r="G46" s="20">
        <f t="shared" si="0"/>
        <v>0</v>
      </c>
      <c r="H46" s="15">
        <f t="shared" si="6"/>
        <v>98847.987436818177</v>
      </c>
      <c r="I46" s="15">
        <f t="shared" si="4"/>
        <v>0</v>
      </c>
      <c r="J46" s="15">
        <f t="shared" si="1"/>
        <v>98847.987436818177</v>
      </c>
      <c r="K46" s="15">
        <f t="shared" si="2"/>
        <v>4774400.066128009</v>
      </c>
      <c r="L46" s="22">
        <f t="shared" si="5"/>
        <v>48.300427655947146</v>
      </c>
    </row>
    <row r="47" spans="1:12" x14ac:dyDescent="0.25">
      <c r="A47" s="18">
        <v>38</v>
      </c>
      <c r="B47" s="10">
        <v>1</v>
      </c>
      <c r="C47" s="10">
        <v>3291</v>
      </c>
      <c r="D47" s="10">
        <v>3034</v>
      </c>
      <c r="E47" s="59">
        <v>0.5</v>
      </c>
      <c r="F47" s="20">
        <f t="shared" si="3"/>
        <v>3.1620553359683795E-4</v>
      </c>
      <c r="G47" s="20">
        <f t="shared" si="0"/>
        <v>3.1615554852987667E-4</v>
      </c>
      <c r="H47" s="15">
        <f t="shared" si="6"/>
        <v>98847.987436818177</v>
      </c>
      <c r="I47" s="15">
        <f t="shared" si="4"/>
        <v>31.251339689161608</v>
      </c>
      <c r="J47" s="15">
        <f t="shared" si="1"/>
        <v>98832.361766973598</v>
      </c>
      <c r="K47" s="15">
        <f t="shared" si="2"/>
        <v>4675552.078691191</v>
      </c>
      <c r="L47" s="22">
        <f t="shared" si="5"/>
        <v>47.300427655947153</v>
      </c>
    </row>
    <row r="48" spans="1:12" x14ac:dyDescent="0.25">
      <c r="A48" s="18">
        <v>39</v>
      </c>
      <c r="B48" s="10">
        <v>2</v>
      </c>
      <c r="C48" s="10">
        <v>3424</v>
      </c>
      <c r="D48" s="10">
        <v>3353</v>
      </c>
      <c r="E48" s="59">
        <v>0.5</v>
      </c>
      <c r="F48" s="20">
        <f t="shared" si="3"/>
        <v>5.9023166592887713E-4</v>
      </c>
      <c r="G48" s="20">
        <f t="shared" si="0"/>
        <v>5.9005753060923445E-4</v>
      </c>
      <c r="H48" s="15">
        <f t="shared" si="6"/>
        <v>98816.736097129018</v>
      </c>
      <c r="I48" s="15">
        <f t="shared" si="4"/>
        <v>58.307559284336349</v>
      </c>
      <c r="J48" s="15">
        <f t="shared" si="1"/>
        <v>98787.582317486842</v>
      </c>
      <c r="K48" s="15">
        <f t="shared" si="2"/>
        <v>4576719.7169242175</v>
      </c>
      <c r="L48" s="22">
        <f t="shared" si="5"/>
        <v>46.315228550208992</v>
      </c>
    </row>
    <row r="49" spans="1:12" x14ac:dyDescent="0.25">
      <c r="A49" s="18">
        <v>40</v>
      </c>
      <c r="B49" s="10">
        <v>1</v>
      </c>
      <c r="C49" s="10">
        <v>3342</v>
      </c>
      <c r="D49" s="10">
        <v>3439</v>
      </c>
      <c r="E49" s="59">
        <v>0.5</v>
      </c>
      <c r="F49" s="20">
        <f t="shared" si="3"/>
        <v>2.9494174900457159E-4</v>
      </c>
      <c r="G49" s="20">
        <f t="shared" si="0"/>
        <v>2.9489826010026542E-4</v>
      </c>
      <c r="H49" s="15">
        <f t="shared" si="6"/>
        <v>98758.42853784468</v>
      </c>
      <c r="I49" s="15">
        <f t="shared" si="4"/>
        <v>29.123688746046795</v>
      </c>
      <c r="J49" s="15">
        <f t="shared" si="1"/>
        <v>98743.86669347166</v>
      </c>
      <c r="K49" s="15">
        <f t="shared" si="2"/>
        <v>4477932.1346067311</v>
      </c>
      <c r="L49" s="22">
        <f t="shared" si="5"/>
        <v>45.342278131640853</v>
      </c>
    </row>
    <row r="50" spans="1:12" x14ac:dyDescent="0.25">
      <c r="A50" s="18">
        <v>41</v>
      </c>
      <c r="B50" s="10">
        <v>2</v>
      </c>
      <c r="C50" s="10">
        <v>3476</v>
      </c>
      <c r="D50" s="10">
        <v>3383</v>
      </c>
      <c r="E50" s="59">
        <v>0.5</v>
      </c>
      <c r="F50" s="20">
        <f t="shared" si="3"/>
        <v>5.8317538999854205E-4</v>
      </c>
      <c r="G50" s="20">
        <f t="shared" si="0"/>
        <v>5.8300539279988327E-4</v>
      </c>
      <c r="H50" s="15">
        <f t="shared" si="6"/>
        <v>98729.30484909864</v>
      </c>
      <c r="I50" s="15">
        <f t="shared" si="4"/>
        <v>57.559717154408176</v>
      </c>
      <c r="J50" s="15">
        <f t="shared" si="1"/>
        <v>98700.524990521444</v>
      </c>
      <c r="K50" s="15">
        <f t="shared" si="2"/>
        <v>4379188.2679132596</v>
      </c>
      <c r="L50" s="22">
        <f t="shared" si="5"/>
        <v>44.355505942299153</v>
      </c>
    </row>
    <row r="51" spans="1:12" x14ac:dyDescent="0.25">
      <c r="A51" s="18">
        <v>42</v>
      </c>
      <c r="B51" s="10">
        <v>6</v>
      </c>
      <c r="C51" s="10">
        <v>3692</v>
      </c>
      <c r="D51" s="10">
        <v>3528</v>
      </c>
      <c r="E51" s="59">
        <v>0.5</v>
      </c>
      <c r="F51" s="20">
        <f t="shared" si="3"/>
        <v>1.6620498614958448E-3</v>
      </c>
      <c r="G51" s="20">
        <f t="shared" si="0"/>
        <v>1.6606698034874064E-3</v>
      </c>
      <c r="H51" s="15">
        <f t="shared" si="6"/>
        <v>98671.745131944233</v>
      </c>
      <c r="I51" s="15">
        <f t="shared" si="4"/>
        <v>163.86118759802528</v>
      </c>
      <c r="J51" s="15">
        <f t="shared" si="1"/>
        <v>98589.81453814522</v>
      </c>
      <c r="K51" s="15">
        <f t="shared" si="2"/>
        <v>4280487.7429227382</v>
      </c>
      <c r="L51" s="22">
        <f t="shared" si="5"/>
        <v>43.381088853742817</v>
      </c>
    </row>
    <row r="52" spans="1:12" x14ac:dyDescent="0.25">
      <c r="A52" s="18">
        <v>43</v>
      </c>
      <c r="B52" s="10">
        <v>5</v>
      </c>
      <c r="C52" s="10">
        <v>3545</v>
      </c>
      <c r="D52" s="10">
        <v>3725</v>
      </c>
      <c r="E52" s="59">
        <v>0.5</v>
      </c>
      <c r="F52" s="20">
        <f t="shared" si="3"/>
        <v>1.375515818431912E-3</v>
      </c>
      <c r="G52" s="20">
        <f t="shared" si="0"/>
        <v>1.3745704467353953E-3</v>
      </c>
      <c r="H52" s="15">
        <f t="shared" si="6"/>
        <v>98507.883944346206</v>
      </c>
      <c r="I52" s="15">
        <f t="shared" si="4"/>
        <v>135.40602604033845</v>
      </c>
      <c r="J52" s="15">
        <f t="shared" si="1"/>
        <v>98440.180931326046</v>
      </c>
      <c r="K52" s="15">
        <f t="shared" si="2"/>
        <v>4181897.9283845928</v>
      </c>
      <c r="L52" s="22">
        <f t="shared" si="5"/>
        <v>42.452418638362296</v>
      </c>
    </row>
    <row r="53" spans="1:12" x14ac:dyDescent="0.25">
      <c r="A53" s="18">
        <v>44</v>
      </c>
      <c r="B53" s="10">
        <v>1</v>
      </c>
      <c r="C53" s="10">
        <v>3504</v>
      </c>
      <c r="D53" s="10">
        <v>3565</v>
      </c>
      <c r="E53" s="59">
        <v>0.5</v>
      </c>
      <c r="F53" s="20">
        <f t="shared" si="3"/>
        <v>2.8292544914415053E-4</v>
      </c>
      <c r="G53" s="20">
        <f t="shared" si="0"/>
        <v>2.8288543140028287E-4</v>
      </c>
      <c r="H53" s="15">
        <f t="shared" si="6"/>
        <v>98372.477918305871</v>
      </c>
      <c r="I53" s="15">
        <f t="shared" si="4"/>
        <v>27.828140853834757</v>
      </c>
      <c r="J53" s="15">
        <f t="shared" si="1"/>
        <v>98358.563847878962</v>
      </c>
      <c r="K53" s="15">
        <f t="shared" si="2"/>
        <v>4083457.7474532668</v>
      </c>
      <c r="L53" s="22">
        <f t="shared" si="5"/>
        <v>41.510164569041386</v>
      </c>
    </row>
    <row r="54" spans="1:12" x14ac:dyDescent="0.25">
      <c r="A54" s="18">
        <v>45</v>
      </c>
      <c r="B54" s="10">
        <v>3</v>
      </c>
      <c r="C54" s="10">
        <v>3270</v>
      </c>
      <c r="D54" s="10">
        <v>3498</v>
      </c>
      <c r="E54" s="59">
        <v>0.5</v>
      </c>
      <c r="F54" s="20">
        <f t="shared" si="3"/>
        <v>8.8652482269503544E-4</v>
      </c>
      <c r="G54" s="20">
        <f t="shared" si="0"/>
        <v>8.8613203367301726E-4</v>
      </c>
      <c r="H54" s="15">
        <f t="shared" si="6"/>
        <v>98344.649777452039</v>
      </c>
      <c r="I54" s="15">
        <f t="shared" si="4"/>
        <v>87.146344508154215</v>
      </c>
      <c r="J54" s="15">
        <f t="shared" si="1"/>
        <v>98301.076605197959</v>
      </c>
      <c r="K54" s="15">
        <f t="shared" si="2"/>
        <v>3985099.1836053878</v>
      </c>
      <c r="L54" s="22">
        <f t="shared" si="5"/>
        <v>40.521769029870207</v>
      </c>
    </row>
    <row r="55" spans="1:12" x14ac:dyDescent="0.25">
      <c r="A55" s="18">
        <v>46</v>
      </c>
      <c r="B55" s="10">
        <v>4</v>
      </c>
      <c r="C55" s="10">
        <v>3372</v>
      </c>
      <c r="D55" s="10">
        <v>3278</v>
      </c>
      <c r="E55" s="59">
        <v>0.5</v>
      </c>
      <c r="F55" s="20">
        <f t="shared" si="3"/>
        <v>1.2030075187969924E-3</v>
      </c>
      <c r="G55" s="20">
        <f t="shared" si="0"/>
        <v>1.2022843402464682E-3</v>
      </c>
      <c r="H55" s="15">
        <f t="shared" si="6"/>
        <v>98257.503432943879</v>
      </c>
      <c r="I55" s="15">
        <f t="shared" si="4"/>
        <v>118.13345768914202</v>
      </c>
      <c r="J55" s="15">
        <f t="shared" si="1"/>
        <v>98198.436704099309</v>
      </c>
      <c r="K55" s="15">
        <f t="shared" si="2"/>
        <v>3886798.1070001898</v>
      </c>
      <c r="L55" s="22">
        <f t="shared" si="5"/>
        <v>39.557265055617322</v>
      </c>
    </row>
    <row r="56" spans="1:12" x14ac:dyDescent="0.25">
      <c r="A56" s="18">
        <v>47</v>
      </c>
      <c r="B56" s="10">
        <v>2</v>
      </c>
      <c r="C56" s="10">
        <v>2941</v>
      </c>
      <c r="D56" s="10">
        <v>3388</v>
      </c>
      <c r="E56" s="59">
        <v>0.5</v>
      </c>
      <c r="F56" s="20">
        <f t="shared" si="3"/>
        <v>6.3201137620477168E-4</v>
      </c>
      <c r="G56" s="20">
        <f t="shared" si="0"/>
        <v>6.3181172010740797E-4</v>
      </c>
      <c r="H56" s="15">
        <f t="shared" si="6"/>
        <v>98139.36997525474</v>
      </c>
      <c r="I56" s="15">
        <f t="shared" si="4"/>
        <v>62.005604154323002</v>
      </c>
      <c r="J56" s="15">
        <f t="shared" si="1"/>
        <v>98108.367173177568</v>
      </c>
      <c r="K56" s="15">
        <f t="shared" si="2"/>
        <v>3788599.6702960907</v>
      </c>
      <c r="L56" s="22">
        <f t="shared" si="5"/>
        <v>38.604279518519057</v>
      </c>
    </row>
    <row r="57" spans="1:12" x14ac:dyDescent="0.25">
      <c r="A57" s="18">
        <v>48</v>
      </c>
      <c r="B57" s="10">
        <v>6</v>
      </c>
      <c r="C57" s="10">
        <v>2899</v>
      </c>
      <c r="D57" s="10">
        <v>2976</v>
      </c>
      <c r="E57" s="59">
        <v>0.5</v>
      </c>
      <c r="F57" s="20">
        <f t="shared" si="3"/>
        <v>2.0425531914893616E-3</v>
      </c>
      <c r="G57" s="20">
        <f t="shared" si="0"/>
        <v>2.0404693079408261E-3</v>
      </c>
      <c r="H57" s="15">
        <f t="shared" si="6"/>
        <v>98077.364371100412</v>
      </c>
      <c r="I57" s="15">
        <f t="shared" si="4"/>
        <v>200.12385180295948</v>
      </c>
      <c r="J57" s="15">
        <f t="shared" si="1"/>
        <v>97977.302445198933</v>
      </c>
      <c r="K57" s="15">
        <f t="shared" si="2"/>
        <v>3690491.303122913</v>
      </c>
      <c r="L57" s="22">
        <f t="shared" si="5"/>
        <v>37.628369469218299</v>
      </c>
    </row>
    <row r="58" spans="1:12" x14ac:dyDescent="0.25">
      <c r="A58" s="18">
        <v>49</v>
      </c>
      <c r="B58" s="10">
        <v>3</v>
      </c>
      <c r="C58" s="10">
        <v>2771</v>
      </c>
      <c r="D58" s="10">
        <v>2902</v>
      </c>
      <c r="E58" s="59">
        <v>0.5</v>
      </c>
      <c r="F58" s="20">
        <f t="shared" si="3"/>
        <v>1.0576414595452142E-3</v>
      </c>
      <c r="G58" s="20">
        <f t="shared" si="0"/>
        <v>1.0570824524312895E-3</v>
      </c>
      <c r="H58" s="15">
        <f t="shared" si="6"/>
        <v>97877.240519297455</v>
      </c>
      <c r="I58" s="15">
        <f t="shared" si="4"/>
        <v>103.46431344534614</v>
      </c>
      <c r="J58" s="15">
        <f t="shared" si="1"/>
        <v>97825.508362574779</v>
      </c>
      <c r="K58" s="15">
        <f t="shared" si="2"/>
        <v>3592514.0006777141</v>
      </c>
      <c r="L58" s="22">
        <f t="shared" si="5"/>
        <v>36.704283668167115</v>
      </c>
    </row>
    <row r="59" spans="1:12" x14ac:dyDescent="0.25">
      <c r="A59" s="18">
        <v>50</v>
      </c>
      <c r="B59" s="10">
        <v>5</v>
      </c>
      <c r="C59" s="10">
        <v>2627</v>
      </c>
      <c r="D59" s="10">
        <v>2745</v>
      </c>
      <c r="E59" s="59">
        <v>0.5</v>
      </c>
      <c r="F59" s="20">
        <f t="shared" si="3"/>
        <v>1.8615040953090098E-3</v>
      </c>
      <c r="G59" s="20">
        <f t="shared" si="0"/>
        <v>1.859773107680863E-3</v>
      </c>
      <c r="H59" s="15">
        <f t="shared" si="6"/>
        <v>97773.776205852104</v>
      </c>
      <c r="I59" s="15">
        <f t="shared" si="4"/>
        <v>181.83703962405079</v>
      </c>
      <c r="J59" s="15">
        <f t="shared" si="1"/>
        <v>97682.857686040079</v>
      </c>
      <c r="K59" s="15">
        <f t="shared" si="2"/>
        <v>3494688.4923151392</v>
      </c>
      <c r="L59" s="22">
        <f t="shared" si="5"/>
        <v>35.74259507945618</v>
      </c>
    </row>
    <row r="60" spans="1:12" x14ac:dyDescent="0.25">
      <c r="A60" s="18">
        <v>51</v>
      </c>
      <c r="B60" s="10">
        <v>4</v>
      </c>
      <c r="C60" s="10">
        <v>2449</v>
      </c>
      <c r="D60" s="10">
        <v>2636</v>
      </c>
      <c r="E60" s="59">
        <v>0.5</v>
      </c>
      <c r="F60" s="20">
        <f t="shared" si="3"/>
        <v>1.5732546705998034E-3</v>
      </c>
      <c r="G60" s="20">
        <f t="shared" si="0"/>
        <v>1.5720180782078995E-3</v>
      </c>
      <c r="H60" s="15">
        <f t="shared" si="6"/>
        <v>97591.939166228054</v>
      </c>
      <c r="I60" s="15">
        <f t="shared" si="4"/>
        <v>153.41629265667606</v>
      </c>
      <c r="J60" s="15">
        <f t="shared" si="1"/>
        <v>97515.231019899715</v>
      </c>
      <c r="K60" s="15">
        <f t="shared" si="2"/>
        <v>3397005.6346290992</v>
      </c>
      <c r="L60" s="22">
        <f t="shared" si="5"/>
        <v>34.808260432687888</v>
      </c>
    </row>
    <row r="61" spans="1:12" x14ac:dyDescent="0.25">
      <c r="A61" s="18">
        <v>52</v>
      </c>
      <c r="B61" s="10">
        <v>4</v>
      </c>
      <c r="C61" s="10">
        <v>2322</v>
      </c>
      <c r="D61" s="10">
        <v>2431</v>
      </c>
      <c r="E61" s="59">
        <v>0.5</v>
      </c>
      <c r="F61" s="20">
        <f t="shared" si="3"/>
        <v>1.683147485798443E-3</v>
      </c>
      <c r="G61" s="20">
        <f t="shared" si="0"/>
        <v>1.681732184149674E-3</v>
      </c>
      <c r="H61" s="15">
        <f t="shared" si="6"/>
        <v>97438.522873571375</v>
      </c>
      <c r="I61" s="15">
        <f t="shared" si="4"/>
        <v>163.86549989248917</v>
      </c>
      <c r="J61" s="15">
        <f t="shared" si="1"/>
        <v>97356.590123625123</v>
      </c>
      <c r="K61" s="15">
        <f t="shared" si="2"/>
        <v>3299490.4036091994</v>
      </c>
      <c r="L61" s="22">
        <f t="shared" si="5"/>
        <v>33.862278555785998</v>
      </c>
    </row>
    <row r="62" spans="1:12" x14ac:dyDescent="0.25">
      <c r="A62" s="18">
        <v>53</v>
      </c>
      <c r="B62" s="10">
        <v>8</v>
      </c>
      <c r="C62" s="10">
        <v>2240</v>
      </c>
      <c r="D62" s="10">
        <v>2330</v>
      </c>
      <c r="E62" s="59">
        <v>0.5</v>
      </c>
      <c r="F62" s="20">
        <f t="shared" si="3"/>
        <v>3.50109409190372E-3</v>
      </c>
      <c r="G62" s="20">
        <f t="shared" si="0"/>
        <v>3.4949759720401927E-3</v>
      </c>
      <c r="H62" s="15">
        <f t="shared" si="6"/>
        <v>97274.657373678885</v>
      </c>
      <c r="I62" s="15">
        <f t="shared" si="4"/>
        <v>339.97259020945006</v>
      </c>
      <c r="J62" s="15">
        <f t="shared" si="1"/>
        <v>97104.67107857416</v>
      </c>
      <c r="K62" s="15">
        <f t="shared" si="2"/>
        <v>3202133.8134855744</v>
      </c>
      <c r="L62" s="22">
        <f t="shared" si="5"/>
        <v>32.918479488286799</v>
      </c>
    </row>
    <row r="63" spans="1:12" x14ac:dyDescent="0.25">
      <c r="A63" s="18">
        <v>54</v>
      </c>
      <c r="B63" s="10">
        <v>4</v>
      </c>
      <c r="C63" s="10">
        <v>2254</v>
      </c>
      <c r="D63" s="10">
        <v>2264</v>
      </c>
      <c r="E63" s="59">
        <v>0.5</v>
      </c>
      <c r="F63" s="20">
        <f t="shared" si="3"/>
        <v>1.7706949977866313E-3</v>
      </c>
      <c r="G63" s="20">
        <f t="shared" si="0"/>
        <v>1.7691287041132243E-3</v>
      </c>
      <c r="H63" s="15">
        <f t="shared" si="6"/>
        <v>96934.684783469434</v>
      </c>
      <c r="I63" s="15">
        <f t="shared" si="4"/>
        <v>171.48993327460317</v>
      </c>
      <c r="J63" s="15">
        <f t="shared" si="1"/>
        <v>96848.939816832135</v>
      </c>
      <c r="K63" s="15">
        <f t="shared" si="2"/>
        <v>3105029.1424070001</v>
      </c>
      <c r="L63" s="22">
        <f t="shared" si="5"/>
        <v>32.032178671060272</v>
      </c>
    </row>
    <row r="64" spans="1:12" x14ac:dyDescent="0.25">
      <c r="A64" s="18">
        <v>55</v>
      </c>
      <c r="B64" s="10">
        <v>4</v>
      </c>
      <c r="C64" s="10">
        <v>2127</v>
      </c>
      <c r="D64" s="10">
        <v>2266</v>
      </c>
      <c r="E64" s="59">
        <v>0.5</v>
      </c>
      <c r="F64" s="20">
        <f t="shared" si="3"/>
        <v>1.821078989301161E-3</v>
      </c>
      <c r="G64" s="20">
        <f t="shared" si="0"/>
        <v>1.819422333409143E-3</v>
      </c>
      <c r="H64" s="15">
        <f t="shared" si="6"/>
        <v>96763.194850194835</v>
      </c>
      <c r="I64" s="15">
        <f t="shared" si="4"/>
        <v>176.05311776246506</v>
      </c>
      <c r="J64" s="15">
        <f t="shared" si="1"/>
        <v>96675.168291313603</v>
      </c>
      <c r="K64" s="15">
        <f t="shared" si="2"/>
        <v>3008180.202590168</v>
      </c>
      <c r="L64" s="22">
        <f t="shared" si="5"/>
        <v>31.088062018284123</v>
      </c>
    </row>
    <row r="65" spans="1:12" x14ac:dyDescent="0.25">
      <c r="A65" s="18">
        <v>56</v>
      </c>
      <c r="B65" s="10">
        <v>9</v>
      </c>
      <c r="C65" s="10">
        <v>2122</v>
      </c>
      <c r="D65" s="10">
        <v>2122</v>
      </c>
      <c r="E65" s="59">
        <v>0.5</v>
      </c>
      <c r="F65" s="20">
        <f t="shared" si="3"/>
        <v>4.2412818096135719E-3</v>
      </c>
      <c r="G65" s="20">
        <f t="shared" si="0"/>
        <v>4.2323066071008704E-3</v>
      </c>
      <c r="H65" s="15">
        <f t="shared" si="6"/>
        <v>96587.14173243237</v>
      </c>
      <c r="I65" s="15">
        <f t="shared" si="4"/>
        <v>408.78639811516172</v>
      </c>
      <c r="J65" s="15">
        <f t="shared" si="1"/>
        <v>96382.74853337479</v>
      </c>
      <c r="K65" s="15">
        <f t="shared" si="2"/>
        <v>2911505.0342988544</v>
      </c>
      <c r="L65" s="22">
        <f t="shared" si="5"/>
        <v>30.143816061607495</v>
      </c>
    </row>
    <row r="66" spans="1:12" x14ac:dyDescent="0.25">
      <c r="A66" s="18">
        <v>57</v>
      </c>
      <c r="B66" s="10">
        <v>4</v>
      </c>
      <c r="C66" s="10">
        <v>2048</v>
      </c>
      <c r="D66" s="10">
        <v>2093</v>
      </c>
      <c r="E66" s="59">
        <v>0.5</v>
      </c>
      <c r="F66" s="20">
        <f t="shared" si="3"/>
        <v>1.9319005071238831E-3</v>
      </c>
      <c r="G66" s="20">
        <f t="shared" si="0"/>
        <v>1.9300361881785283E-3</v>
      </c>
      <c r="H66" s="15">
        <f t="shared" si="6"/>
        <v>96178.35533431721</v>
      </c>
      <c r="I66" s="15">
        <f t="shared" si="4"/>
        <v>185.6277063147256</v>
      </c>
      <c r="J66" s="15">
        <f t="shared" si="1"/>
        <v>96085.541481159846</v>
      </c>
      <c r="K66" s="15">
        <f t="shared" si="2"/>
        <v>2815122.2857654798</v>
      </c>
      <c r="L66" s="22">
        <f t="shared" si="5"/>
        <v>29.269811029519879</v>
      </c>
    </row>
    <row r="67" spans="1:12" x14ac:dyDescent="0.25">
      <c r="A67" s="18">
        <v>58</v>
      </c>
      <c r="B67" s="10">
        <v>7</v>
      </c>
      <c r="C67" s="10">
        <v>1967</v>
      </c>
      <c r="D67" s="10">
        <v>2049</v>
      </c>
      <c r="E67" s="59">
        <v>0.5</v>
      </c>
      <c r="F67" s="20">
        <f t="shared" si="3"/>
        <v>3.4860557768924302E-3</v>
      </c>
      <c r="G67" s="20">
        <f t="shared" si="0"/>
        <v>3.4799900571712648E-3</v>
      </c>
      <c r="H67" s="15">
        <f t="shared" si="6"/>
        <v>95992.727628002482</v>
      </c>
      <c r="I67" s="15">
        <f t="shared" si="4"/>
        <v>334.05373770619798</v>
      </c>
      <c r="J67" s="15">
        <f t="shared" si="1"/>
        <v>95825.700759149375</v>
      </c>
      <c r="K67" s="15">
        <f t="shared" si="2"/>
        <v>2719036.7442843202</v>
      </c>
      <c r="L67" s="22">
        <f t="shared" si="5"/>
        <v>28.32544518186123</v>
      </c>
    </row>
    <row r="68" spans="1:12" x14ac:dyDescent="0.25">
      <c r="A68" s="18">
        <v>59</v>
      </c>
      <c r="B68" s="10">
        <v>11</v>
      </c>
      <c r="C68" s="10">
        <v>1864</v>
      </c>
      <c r="D68" s="10">
        <v>1965</v>
      </c>
      <c r="E68" s="59">
        <v>0.5</v>
      </c>
      <c r="F68" s="20">
        <f t="shared" si="3"/>
        <v>5.7456254896839903E-3</v>
      </c>
      <c r="G68" s="20">
        <f t="shared" si="0"/>
        <v>5.7291666666666663E-3</v>
      </c>
      <c r="H68" s="15">
        <f t="shared" si="6"/>
        <v>95658.673890296282</v>
      </c>
      <c r="I68" s="15">
        <f t="shared" si="4"/>
        <v>548.04448582982241</v>
      </c>
      <c r="J68" s="15">
        <f t="shared" si="1"/>
        <v>95384.651647381368</v>
      </c>
      <c r="K68" s="15">
        <f t="shared" si="2"/>
        <v>2623211.043525171</v>
      </c>
      <c r="L68" s="22">
        <f t="shared" si="5"/>
        <v>27.422615606542212</v>
      </c>
    </row>
    <row r="69" spans="1:12" x14ac:dyDescent="0.25">
      <c r="A69" s="18">
        <v>60</v>
      </c>
      <c r="B69" s="10">
        <v>10</v>
      </c>
      <c r="C69" s="10">
        <v>1929</v>
      </c>
      <c r="D69" s="10">
        <v>1848</v>
      </c>
      <c r="E69" s="59">
        <v>0.5</v>
      </c>
      <c r="F69" s="20">
        <f t="shared" si="3"/>
        <v>5.2952078369075985E-3</v>
      </c>
      <c r="G69" s="20">
        <f t="shared" si="0"/>
        <v>5.2812252442566675E-3</v>
      </c>
      <c r="H69" s="15">
        <f t="shared" si="6"/>
        <v>95110.629404466454</v>
      </c>
      <c r="I69" s="15">
        <f t="shared" si="4"/>
        <v>502.30065700800873</v>
      </c>
      <c r="J69" s="15">
        <f t="shared" si="1"/>
        <v>94859.479075962459</v>
      </c>
      <c r="K69" s="15">
        <f t="shared" si="2"/>
        <v>2527826.3918777895</v>
      </c>
      <c r="L69" s="22">
        <f t="shared" si="5"/>
        <v>26.577748540891069</v>
      </c>
    </row>
    <row r="70" spans="1:12" x14ac:dyDescent="0.25">
      <c r="A70" s="18">
        <v>61</v>
      </c>
      <c r="B70" s="10">
        <v>16</v>
      </c>
      <c r="C70" s="10">
        <v>1777</v>
      </c>
      <c r="D70" s="10">
        <v>1902</v>
      </c>
      <c r="E70" s="59">
        <v>0.5</v>
      </c>
      <c r="F70" s="20">
        <f t="shared" si="3"/>
        <v>8.6980157651535741E-3</v>
      </c>
      <c r="G70" s="20">
        <f t="shared" si="0"/>
        <v>8.6603518267929641E-3</v>
      </c>
      <c r="H70" s="15">
        <f t="shared" si="6"/>
        <v>94608.32874745845</v>
      </c>
      <c r="I70" s="15">
        <f t="shared" si="4"/>
        <v>819.34141269788108</v>
      </c>
      <c r="J70" s="15">
        <f t="shared" si="1"/>
        <v>94198.65804110952</v>
      </c>
      <c r="K70" s="15">
        <f t="shared" si="2"/>
        <v>2432966.9128018268</v>
      </c>
      <c r="L70" s="22">
        <f t="shared" si="5"/>
        <v>25.716202209810053</v>
      </c>
    </row>
    <row r="71" spans="1:12" x14ac:dyDescent="0.25">
      <c r="A71" s="18">
        <v>62</v>
      </c>
      <c r="B71" s="10">
        <v>10</v>
      </c>
      <c r="C71" s="10">
        <v>1750</v>
      </c>
      <c r="D71" s="10">
        <v>1756</v>
      </c>
      <c r="E71" s="59">
        <v>0.5</v>
      </c>
      <c r="F71" s="20">
        <f t="shared" si="3"/>
        <v>5.7045065601825443E-3</v>
      </c>
      <c r="G71" s="20">
        <f t="shared" si="0"/>
        <v>5.688282138794085E-3</v>
      </c>
      <c r="H71" s="15">
        <f t="shared" si="6"/>
        <v>93788.987334760575</v>
      </c>
      <c r="I71" s="15">
        <f t="shared" si="4"/>
        <v>533.49822147190321</v>
      </c>
      <c r="J71" s="15">
        <f t="shared" si="1"/>
        <v>93522.238224024622</v>
      </c>
      <c r="K71" s="15">
        <f t="shared" si="2"/>
        <v>2338768.2547607175</v>
      </c>
      <c r="L71" s="22">
        <f t="shared" si="5"/>
        <v>24.936491172603915</v>
      </c>
    </row>
    <row r="72" spans="1:12" x14ac:dyDescent="0.25">
      <c r="A72" s="18">
        <v>63</v>
      </c>
      <c r="B72" s="10">
        <v>9</v>
      </c>
      <c r="C72" s="10">
        <v>1597</v>
      </c>
      <c r="D72" s="10">
        <v>1746</v>
      </c>
      <c r="E72" s="59">
        <v>0.5</v>
      </c>
      <c r="F72" s="20">
        <f t="shared" si="3"/>
        <v>5.3843852826802275E-3</v>
      </c>
      <c r="G72" s="20">
        <f t="shared" si="0"/>
        <v>5.3699284009546544E-3</v>
      </c>
      <c r="H72" s="15">
        <f t="shared" si="6"/>
        <v>93255.48911328867</v>
      </c>
      <c r="I72" s="15">
        <f t="shared" si="4"/>
        <v>500.77529953436641</v>
      </c>
      <c r="J72" s="15">
        <f t="shared" si="1"/>
        <v>93005.101463521496</v>
      </c>
      <c r="K72" s="15">
        <f t="shared" si="2"/>
        <v>2245246.0165366931</v>
      </c>
      <c r="L72" s="22">
        <f t="shared" si="5"/>
        <v>24.07628803285909</v>
      </c>
    </row>
    <row r="73" spans="1:12" x14ac:dyDescent="0.25">
      <c r="A73" s="18">
        <v>64</v>
      </c>
      <c r="B73" s="10">
        <v>9</v>
      </c>
      <c r="C73" s="10">
        <v>1800</v>
      </c>
      <c r="D73" s="10">
        <v>1580</v>
      </c>
      <c r="E73" s="59">
        <v>0.5</v>
      </c>
      <c r="F73" s="20">
        <f t="shared" si="3"/>
        <v>5.3254437869822485E-3</v>
      </c>
      <c r="G73" s="20">
        <f t="shared" ref="G73:G108" si="7">F73/((1+(1-E73)*F73))</f>
        <v>5.3113012688108582E-3</v>
      </c>
      <c r="H73" s="15">
        <f t="shared" si="6"/>
        <v>92754.713813754308</v>
      </c>
      <c r="I73" s="15">
        <f t="shared" si="4"/>
        <v>492.64822916718128</v>
      </c>
      <c r="J73" s="15">
        <f t="shared" ref="J73:J108" si="8">H74+I73*E73</f>
        <v>92508.389699170715</v>
      </c>
      <c r="K73" s="15">
        <f t="shared" ref="K73:K97" si="9">K74+J73</f>
        <v>2152240.9150731717</v>
      </c>
      <c r="L73" s="22">
        <f t="shared" si="5"/>
        <v>23.203574530936912</v>
      </c>
    </row>
    <row r="74" spans="1:12" x14ac:dyDescent="0.25">
      <c r="A74" s="18">
        <v>65</v>
      </c>
      <c r="B74" s="10">
        <v>8</v>
      </c>
      <c r="C74" s="10">
        <v>1778</v>
      </c>
      <c r="D74" s="10">
        <v>1784</v>
      </c>
      <c r="E74" s="59">
        <v>0.5</v>
      </c>
      <c r="F74" s="20">
        <f t="shared" ref="F74:F108" si="10">B74/((C74+D74)/2)</f>
        <v>4.4918585064570469E-3</v>
      </c>
      <c r="G74" s="20">
        <f t="shared" si="7"/>
        <v>4.4817927170868353E-3</v>
      </c>
      <c r="H74" s="15">
        <f t="shared" si="6"/>
        <v>92262.065584587122</v>
      </c>
      <c r="I74" s="15">
        <f t="shared" ref="I74:I108" si="11">H74*G74</f>
        <v>413.4994536003905</v>
      </c>
      <c r="J74" s="15">
        <f t="shared" si="8"/>
        <v>92055.315857786918</v>
      </c>
      <c r="K74" s="15">
        <f t="shared" si="9"/>
        <v>2059732.5253740009</v>
      </c>
      <c r="L74" s="22">
        <f t="shared" ref="L74:L108" si="12">K74/H74</f>
        <v>22.324803941069476</v>
      </c>
    </row>
    <row r="75" spans="1:12" x14ac:dyDescent="0.25">
      <c r="A75" s="18">
        <v>66</v>
      </c>
      <c r="B75" s="10">
        <v>10</v>
      </c>
      <c r="C75" s="10">
        <v>1842</v>
      </c>
      <c r="D75" s="10">
        <v>1769</v>
      </c>
      <c r="E75" s="59">
        <v>0.5</v>
      </c>
      <c r="F75" s="20">
        <f t="shared" si="10"/>
        <v>5.538631957906397E-3</v>
      </c>
      <c r="G75" s="20">
        <f t="shared" si="7"/>
        <v>5.5233360950013802E-3</v>
      </c>
      <c r="H75" s="15">
        <f t="shared" ref="H75:H108" si="13">H74-I74</f>
        <v>91848.566130986728</v>
      </c>
      <c r="I75" s="15">
        <f t="shared" si="11"/>
        <v>507.31050058540029</v>
      </c>
      <c r="J75" s="15">
        <f t="shared" si="8"/>
        <v>91594.91088069402</v>
      </c>
      <c r="K75" s="15">
        <f t="shared" si="9"/>
        <v>1967677.209516214</v>
      </c>
      <c r="L75" s="22">
        <f t="shared" si="12"/>
        <v>21.423058545193591</v>
      </c>
    </row>
    <row r="76" spans="1:12" x14ac:dyDescent="0.25">
      <c r="A76" s="18">
        <v>67</v>
      </c>
      <c r="B76" s="10">
        <v>16</v>
      </c>
      <c r="C76" s="10">
        <v>1823</v>
      </c>
      <c r="D76" s="10">
        <v>1821</v>
      </c>
      <c r="E76" s="59">
        <v>0.5</v>
      </c>
      <c r="F76" s="20">
        <f t="shared" si="10"/>
        <v>8.7815587266739849E-3</v>
      </c>
      <c r="G76" s="20">
        <f t="shared" si="7"/>
        <v>8.7431693989071038E-3</v>
      </c>
      <c r="H76" s="15">
        <f t="shared" si="13"/>
        <v>91341.255630401327</v>
      </c>
      <c r="I76" s="15">
        <f t="shared" si="11"/>
        <v>798.61207108547603</v>
      </c>
      <c r="J76" s="15">
        <f t="shared" si="8"/>
        <v>90941.949594858597</v>
      </c>
      <c r="K76" s="15">
        <f t="shared" si="9"/>
        <v>1876082.29863552</v>
      </c>
      <c r="L76" s="22">
        <f t="shared" si="12"/>
        <v>20.539265479629549</v>
      </c>
    </row>
    <row r="77" spans="1:12" x14ac:dyDescent="0.25">
      <c r="A77" s="18">
        <v>68</v>
      </c>
      <c r="B77" s="10">
        <v>13</v>
      </c>
      <c r="C77" s="10">
        <v>2157</v>
      </c>
      <c r="D77" s="10">
        <v>1806</v>
      </c>
      <c r="E77" s="59">
        <v>0.5</v>
      </c>
      <c r="F77" s="20">
        <f t="shared" si="10"/>
        <v>6.5606863487257128E-3</v>
      </c>
      <c r="G77" s="20">
        <f t="shared" si="7"/>
        <v>6.5392354124748486E-3</v>
      </c>
      <c r="H77" s="15">
        <f t="shared" si="13"/>
        <v>90542.643559315853</v>
      </c>
      <c r="I77" s="15">
        <f t="shared" si="11"/>
        <v>592.07966110216603</v>
      </c>
      <c r="J77" s="15">
        <f t="shared" si="8"/>
        <v>90246.603728764778</v>
      </c>
      <c r="K77" s="15">
        <f t="shared" si="9"/>
        <v>1785140.3490406615</v>
      </c>
      <c r="L77" s="22">
        <f t="shared" si="12"/>
        <v>19.716017545602025</v>
      </c>
    </row>
    <row r="78" spans="1:12" x14ac:dyDescent="0.25">
      <c r="A78" s="18">
        <v>69</v>
      </c>
      <c r="B78" s="10">
        <v>15</v>
      </c>
      <c r="C78" s="10">
        <v>2439</v>
      </c>
      <c r="D78" s="10">
        <v>2136</v>
      </c>
      <c r="E78" s="59">
        <v>0.5</v>
      </c>
      <c r="F78" s="20">
        <f t="shared" si="10"/>
        <v>6.5573770491803279E-3</v>
      </c>
      <c r="G78" s="20">
        <f t="shared" si="7"/>
        <v>6.5359477124183009E-3</v>
      </c>
      <c r="H78" s="15">
        <f t="shared" si="13"/>
        <v>89950.563898213688</v>
      </c>
      <c r="I78" s="15">
        <f t="shared" si="11"/>
        <v>587.91218234126598</v>
      </c>
      <c r="J78" s="15">
        <f t="shared" si="8"/>
        <v>89656.607807043052</v>
      </c>
      <c r="K78" s="15">
        <f t="shared" si="9"/>
        <v>1694893.7453118968</v>
      </c>
      <c r="L78" s="22">
        <f t="shared" si="12"/>
        <v>18.842502724383202</v>
      </c>
    </row>
    <row r="79" spans="1:12" x14ac:dyDescent="0.25">
      <c r="A79" s="18">
        <v>70</v>
      </c>
      <c r="B79" s="10">
        <v>22</v>
      </c>
      <c r="C79" s="10">
        <v>2275</v>
      </c>
      <c r="D79" s="10">
        <v>2416</v>
      </c>
      <c r="E79" s="59">
        <v>0.5</v>
      </c>
      <c r="F79" s="20">
        <f t="shared" si="10"/>
        <v>9.3796631848219996E-3</v>
      </c>
      <c r="G79" s="20">
        <f t="shared" si="7"/>
        <v>9.3358794822830451E-3</v>
      </c>
      <c r="H79" s="15">
        <f t="shared" si="13"/>
        <v>89362.651715872416</v>
      </c>
      <c r="I79" s="15">
        <f t="shared" si="11"/>
        <v>834.27894663661903</v>
      </c>
      <c r="J79" s="15">
        <f t="shared" si="8"/>
        <v>88945.512242554105</v>
      </c>
      <c r="K79" s="15">
        <f t="shared" si="9"/>
        <v>1605237.1375048538</v>
      </c>
      <c r="L79" s="22">
        <f t="shared" si="12"/>
        <v>17.963177084412042</v>
      </c>
    </row>
    <row r="80" spans="1:12" x14ac:dyDescent="0.25">
      <c r="A80" s="18">
        <v>71</v>
      </c>
      <c r="B80" s="10">
        <v>22</v>
      </c>
      <c r="C80" s="10">
        <v>2102</v>
      </c>
      <c r="D80" s="10">
        <v>2249</v>
      </c>
      <c r="E80" s="59">
        <v>0.5</v>
      </c>
      <c r="F80" s="20">
        <f t="shared" si="10"/>
        <v>1.011261778901402E-2</v>
      </c>
      <c r="G80" s="20">
        <f t="shared" si="7"/>
        <v>1.0061742510862108E-2</v>
      </c>
      <c r="H80" s="15">
        <f t="shared" si="13"/>
        <v>88528.372769235793</v>
      </c>
      <c r="I80" s="15">
        <f t="shared" si="11"/>
        <v>890.74969170966722</v>
      </c>
      <c r="J80" s="15">
        <f t="shared" si="8"/>
        <v>88082.997923380957</v>
      </c>
      <c r="K80" s="15">
        <f t="shared" si="9"/>
        <v>1516291.6252622998</v>
      </c>
      <c r="L80" s="22">
        <f t="shared" si="12"/>
        <v>17.127747611658592</v>
      </c>
    </row>
    <row r="81" spans="1:12" x14ac:dyDescent="0.25">
      <c r="A81" s="18">
        <v>72</v>
      </c>
      <c r="B81" s="10">
        <v>21</v>
      </c>
      <c r="C81" s="10">
        <v>2246</v>
      </c>
      <c r="D81" s="10">
        <v>2077</v>
      </c>
      <c r="E81" s="59">
        <v>0.5</v>
      </c>
      <c r="F81" s="20">
        <f t="shared" si="10"/>
        <v>9.7154753643303258E-3</v>
      </c>
      <c r="G81" s="20">
        <f t="shared" si="7"/>
        <v>9.6685082872928173E-3</v>
      </c>
      <c r="H81" s="15">
        <f t="shared" si="13"/>
        <v>87637.623077526121</v>
      </c>
      <c r="I81" s="15">
        <f t="shared" si="11"/>
        <v>847.32508500370557</v>
      </c>
      <c r="J81" s="15">
        <f t="shared" si="8"/>
        <v>87213.960535024278</v>
      </c>
      <c r="K81" s="15">
        <f t="shared" si="9"/>
        <v>1428208.6273389189</v>
      </c>
      <c r="L81" s="22">
        <f t="shared" si="12"/>
        <v>16.296752207388085</v>
      </c>
    </row>
    <row r="82" spans="1:12" x14ac:dyDescent="0.25">
      <c r="A82" s="18">
        <v>73</v>
      </c>
      <c r="B82" s="10">
        <v>28</v>
      </c>
      <c r="C82" s="10">
        <v>2095</v>
      </c>
      <c r="D82" s="10">
        <v>2218</v>
      </c>
      <c r="E82" s="59">
        <v>0.5</v>
      </c>
      <c r="F82" s="20">
        <f t="shared" si="10"/>
        <v>1.2984001854857407E-2</v>
      </c>
      <c r="G82" s="20">
        <f t="shared" si="7"/>
        <v>1.2900253397834599E-2</v>
      </c>
      <c r="H82" s="15">
        <f t="shared" si="13"/>
        <v>86790.297992522421</v>
      </c>
      <c r="I82" s="15">
        <f t="shared" si="11"/>
        <v>1119.6168365771148</v>
      </c>
      <c r="J82" s="15">
        <f t="shared" si="8"/>
        <v>86230.489574233856</v>
      </c>
      <c r="K82" s="15">
        <f t="shared" si="9"/>
        <v>1340994.6668038946</v>
      </c>
      <c r="L82" s="22">
        <f t="shared" si="12"/>
        <v>15.450974334935806</v>
      </c>
    </row>
    <row r="83" spans="1:12" x14ac:dyDescent="0.25">
      <c r="A83" s="18">
        <v>74</v>
      </c>
      <c r="B83" s="10">
        <v>25</v>
      </c>
      <c r="C83" s="10">
        <v>1960</v>
      </c>
      <c r="D83" s="10">
        <v>2065</v>
      </c>
      <c r="E83" s="59">
        <v>0.5</v>
      </c>
      <c r="F83" s="20">
        <f t="shared" si="10"/>
        <v>1.2422360248447204E-2</v>
      </c>
      <c r="G83" s="20">
        <f t="shared" si="7"/>
        <v>1.234567901234568E-2</v>
      </c>
      <c r="H83" s="15">
        <f t="shared" si="13"/>
        <v>85670.681155945305</v>
      </c>
      <c r="I83" s="15">
        <f t="shared" si="11"/>
        <v>1057.6627303203124</v>
      </c>
      <c r="J83" s="15">
        <f t="shared" si="8"/>
        <v>85141.849790785142</v>
      </c>
      <c r="K83" s="15">
        <f t="shared" si="9"/>
        <v>1254764.1772296608</v>
      </c>
      <c r="L83" s="22">
        <f t="shared" si="12"/>
        <v>14.646366298239519</v>
      </c>
    </row>
    <row r="84" spans="1:12" x14ac:dyDescent="0.25">
      <c r="A84" s="18">
        <v>75</v>
      </c>
      <c r="B84" s="10">
        <v>40</v>
      </c>
      <c r="C84" s="10">
        <v>1531</v>
      </c>
      <c r="D84" s="10">
        <v>1924</v>
      </c>
      <c r="E84" s="59">
        <v>0.5</v>
      </c>
      <c r="F84" s="20">
        <f t="shared" si="10"/>
        <v>2.3154848046309694E-2</v>
      </c>
      <c r="G84" s="20">
        <f t="shared" si="7"/>
        <v>2.2889842632331903E-2</v>
      </c>
      <c r="H84" s="15">
        <f t="shared" si="13"/>
        <v>84613.018425624992</v>
      </c>
      <c r="I84" s="15">
        <f t="shared" si="11"/>
        <v>1936.7786764091557</v>
      </c>
      <c r="J84" s="15">
        <f t="shared" si="8"/>
        <v>83644.629087420413</v>
      </c>
      <c r="K84" s="15">
        <f t="shared" si="9"/>
        <v>1169622.3274388756</v>
      </c>
      <c r="L84" s="22">
        <f t="shared" si="12"/>
        <v>13.823195876967512</v>
      </c>
    </row>
    <row r="85" spans="1:12" x14ac:dyDescent="0.25">
      <c r="A85" s="18">
        <v>76</v>
      </c>
      <c r="B85" s="10">
        <v>20</v>
      </c>
      <c r="C85" s="10">
        <v>1206</v>
      </c>
      <c r="D85" s="10">
        <v>1488</v>
      </c>
      <c r="E85" s="59">
        <v>0.5</v>
      </c>
      <c r="F85" s="20">
        <f t="shared" si="10"/>
        <v>1.4847809948032665E-2</v>
      </c>
      <c r="G85" s="20">
        <f t="shared" si="7"/>
        <v>1.4738393515106852E-2</v>
      </c>
      <c r="H85" s="15">
        <f t="shared" si="13"/>
        <v>82676.239749215834</v>
      </c>
      <c r="I85" s="15">
        <f t="shared" si="11"/>
        <v>1218.514955773262</v>
      </c>
      <c r="J85" s="15">
        <f t="shared" si="8"/>
        <v>82066.982271329194</v>
      </c>
      <c r="K85" s="15">
        <f t="shared" si="9"/>
        <v>1085977.6983514552</v>
      </c>
      <c r="L85" s="22">
        <f t="shared" si="12"/>
        <v>13.135305882870119</v>
      </c>
    </row>
    <row r="86" spans="1:12" x14ac:dyDescent="0.25">
      <c r="A86" s="18">
        <v>77</v>
      </c>
      <c r="B86" s="10">
        <v>29</v>
      </c>
      <c r="C86" s="10">
        <v>1501</v>
      </c>
      <c r="D86" s="10">
        <v>1180</v>
      </c>
      <c r="E86" s="59">
        <v>0.5</v>
      </c>
      <c r="F86" s="20">
        <f t="shared" si="10"/>
        <v>2.1633718761656099E-2</v>
      </c>
      <c r="G86" s="20">
        <f t="shared" si="7"/>
        <v>2.1402214022140223E-2</v>
      </c>
      <c r="H86" s="15">
        <f t="shared" si="13"/>
        <v>81457.724793442569</v>
      </c>
      <c r="I86" s="15">
        <f t="shared" si="11"/>
        <v>1743.3756597858558</v>
      </c>
      <c r="J86" s="15">
        <f t="shared" si="8"/>
        <v>80586.036963549632</v>
      </c>
      <c r="K86" s="15">
        <f t="shared" si="9"/>
        <v>1003910.716080126</v>
      </c>
      <c r="L86" s="22">
        <f t="shared" si="12"/>
        <v>12.324315694132201</v>
      </c>
    </row>
    <row r="87" spans="1:12" x14ac:dyDescent="0.25">
      <c r="A87" s="18">
        <v>78</v>
      </c>
      <c r="B87" s="10">
        <v>27</v>
      </c>
      <c r="C87" s="10">
        <v>854</v>
      </c>
      <c r="D87" s="10">
        <v>1471</v>
      </c>
      <c r="E87" s="59">
        <v>0.5</v>
      </c>
      <c r="F87" s="20">
        <f t="shared" si="10"/>
        <v>2.3225806451612905E-2</v>
      </c>
      <c r="G87" s="20">
        <f t="shared" si="7"/>
        <v>2.2959183673469389E-2</v>
      </c>
      <c r="H87" s="15">
        <f t="shared" si="13"/>
        <v>79714.349133656709</v>
      </c>
      <c r="I87" s="15">
        <f t="shared" si="11"/>
        <v>1830.1763831706899</v>
      </c>
      <c r="J87" s="15">
        <f t="shared" si="8"/>
        <v>78799.260942071356</v>
      </c>
      <c r="K87" s="15">
        <f t="shared" si="9"/>
        <v>923324.67911657633</v>
      </c>
      <c r="L87" s="22">
        <f t="shared" si="12"/>
        <v>11.582916866929965</v>
      </c>
    </row>
    <row r="88" spans="1:12" x14ac:dyDescent="0.25">
      <c r="A88" s="18">
        <v>79</v>
      </c>
      <c r="B88" s="10">
        <v>31</v>
      </c>
      <c r="C88" s="10">
        <v>960</v>
      </c>
      <c r="D88" s="10">
        <v>834</v>
      </c>
      <c r="E88" s="59">
        <v>0.5</v>
      </c>
      <c r="F88" s="20">
        <f t="shared" si="10"/>
        <v>3.4559643255295432E-2</v>
      </c>
      <c r="G88" s="20">
        <f t="shared" si="7"/>
        <v>3.3972602739726028E-2</v>
      </c>
      <c r="H88" s="15">
        <f t="shared" si="13"/>
        <v>77884.172750486017</v>
      </c>
      <c r="I88" s="15">
        <f t="shared" si="11"/>
        <v>2645.9280605644567</v>
      </c>
      <c r="J88" s="15">
        <f t="shared" si="8"/>
        <v>76561.20872020378</v>
      </c>
      <c r="K88" s="15">
        <f t="shared" si="9"/>
        <v>844525.418174505</v>
      </c>
      <c r="L88" s="22">
        <f t="shared" si="12"/>
        <v>10.843350944742941</v>
      </c>
    </row>
    <row r="89" spans="1:12" x14ac:dyDescent="0.25">
      <c r="A89" s="18">
        <v>80</v>
      </c>
      <c r="B89" s="10">
        <v>38</v>
      </c>
      <c r="C89" s="10">
        <v>986</v>
      </c>
      <c r="D89" s="10">
        <v>921</v>
      </c>
      <c r="E89" s="59">
        <v>0.5</v>
      </c>
      <c r="F89" s="20">
        <f t="shared" si="10"/>
        <v>3.9853172522286311E-2</v>
      </c>
      <c r="G89" s="20">
        <f t="shared" si="7"/>
        <v>3.9074550128534703E-2</v>
      </c>
      <c r="H89" s="15">
        <f t="shared" si="13"/>
        <v>75238.244689921557</v>
      </c>
      <c r="I89" s="15">
        <f t="shared" si="11"/>
        <v>2939.9005637193</v>
      </c>
      <c r="J89" s="15">
        <f t="shared" si="8"/>
        <v>73768.294408061905</v>
      </c>
      <c r="K89" s="15">
        <f t="shared" si="9"/>
        <v>767964.20945430116</v>
      </c>
      <c r="L89" s="22">
        <f t="shared" si="12"/>
        <v>10.207098964353866</v>
      </c>
    </row>
    <row r="90" spans="1:12" x14ac:dyDescent="0.25">
      <c r="A90" s="18">
        <v>81</v>
      </c>
      <c r="B90" s="10">
        <v>33</v>
      </c>
      <c r="C90" s="10">
        <v>904</v>
      </c>
      <c r="D90" s="10">
        <v>954</v>
      </c>
      <c r="E90" s="59">
        <v>0.5</v>
      </c>
      <c r="F90" s="20">
        <f t="shared" si="10"/>
        <v>3.5522066738428421E-2</v>
      </c>
      <c r="G90" s="20">
        <f t="shared" si="7"/>
        <v>3.4902168164992073E-2</v>
      </c>
      <c r="H90" s="15">
        <f t="shared" si="13"/>
        <v>72298.344126202253</v>
      </c>
      <c r="I90" s="15">
        <f t="shared" si="11"/>
        <v>2523.3689647431779</v>
      </c>
      <c r="J90" s="15">
        <f t="shared" si="8"/>
        <v>71036.659643830673</v>
      </c>
      <c r="K90" s="15">
        <f t="shared" si="9"/>
        <v>694195.91504623927</v>
      </c>
      <c r="L90" s="22">
        <f t="shared" si="12"/>
        <v>9.6018231598011088</v>
      </c>
    </row>
    <row r="91" spans="1:12" x14ac:dyDescent="0.25">
      <c r="A91" s="18">
        <v>82</v>
      </c>
      <c r="B91" s="10">
        <v>37</v>
      </c>
      <c r="C91" s="10">
        <v>802</v>
      </c>
      <c r="D91" s="10">
        <v>868</v>
      </c>
      <c r="E91" s="59">
        <v>0.5</v>
      </c>
      <c r="F91" s="20">
        <f t="shared" si="10"/>
        <v>4.431137724550898E-2</v>
      </c>
      <c r="G91" s="20">
        <f t="shared" si="7"/>
        <v>4.3350908025776215E-2</v>
      </c>
      <c r="H91" s="15">
        <f t="shared" si="13"/>
        <v>69774.975161459079</v>
      </c>
      <c r="I91" s="15">
        <f t="shared" si="11"/>
        <v>3024.8085307252322</v>
      </c>
      <c r="J91" s="15">
        <f t="shared" si="8"/>
        <v>68262.570896096455</v>
      </c>
      <c r="K91" s="15">
        <f t="shared" si="9"/>
        <v>623159.25540240866</v>
      </c>
      <c r="L91" s="22">
        <f t="shared" si="12"/>
        <v>8.9309849836624089</v>
      </c>
    </row>
    <row r="92" spans="1:12" x14ac:dyDescent="0.25">
      <c r="A92" s="18">
        <v>83</v>
      </c>
      <c r="B92" s="10">
        <v>36</v>
      </c>
      <c r="C92" s="10">
        <v>707</v>
      </c>
      <c r="D92" s="10">
        <v>763</v>
      </c>
      <c r="E92" s="59">
        <v>0.5</v>
      </c>
      <c r="F92" s="20">
        <f t="shared" si="10"/>
        <v>4.8979591836734691E-2</v>
      </c>
      <c r="G92" s="20">
        <f t="shared" si="7"/>
        <v>4.7808764940239036E-2</v>
      </c>
      <c r="H92" s="15">
        <f t="shared" si="13"/>
        <v>66750.166630733846</v>
      </c>
      <c r="I92" s="15">
        <f t="shared" si="11"/>
        <v>3191.2430261705417</v>
      </c>
      <c r="J92" s="15">
        <f t="shared" si="8"/>
        <v>65154.545117648573</v>
      </c>
      <c r="K92" s="15">
        <f t="shared" si="9"/>
        <v>554896.68450631225</v>
      </c>
      <c r="L92" s="22">
        <f t="shared" si="12"/>
        <v>8.3130381917401923</v>
      </c>
    </row>
    <row r="93" spans="1:12" x14ac:dyDescent="0.25">
      <c r="A93" s="18">
        <v>84</v>
      </c>
      <c r="B93" s="10">
        <v>38</v>
      </c>
      <c r="C93" s="10">
        <v>707</v>
      </c>
      <c r="D93" s="10">
        <v>686</v>
      </c>
      <c r="E93" s="59">
        <v>0.5</v>
      </c>
      <c r="F93" s="20">
        <f t="shared" si="10"/>
        <v>5.4558506819813356E-2</v>
      </c>
      <c r="G93" s="20">
        <f t="shared" si="7"/>
        <v>5.3109713487071983E-2</v>
      </c>
      <c r="H93" s="15">
        <f t="shared" si="13"/>
        <v>63558.923604563301</v>
      </c>
      <c r="I93" s="15">
        <f t="shared" si="11"/>
        <v>3375.5962221850532</v>
      </c>
      <c r="J93" s="15">
        <f t="shared" si="8"/>
        <v>61871.125493470776</v>
      </c>
      <c r="K93" s="15">
        <f t="shared" si="9"/>
        <v>489742.13938866364</v>
      </c>
      <c r="L93" s="22">
        <f t="shared" si="12"/>
        <v>7.7053246281455579</v>
      </c>
    </row>
    <row r="94" spans="1:12" x14ac:dyDescent="0.25">
      <c r="A94" s="18">
        <v>85</v>
      </c>
      <c r="B94" s="10">
        <v>47</v>
      </c>
      <c r="C94" s="10">
        <v>619</v>
      </c>
      <c r="D94" s="10">
        <v>651</v>
      </c>
      <c r="E94" s="59">
        <v>0.5</v>
      </c>
      <c r="F94" s="20">
        <f t="shared" si="10"/>
        <v>7.4015748031496062E-2</v>
      </c>
      <c r="G94" s="20">
        <f t="shared" si="7"/>
        <v>7.1374335611237669E-2</v>
      </c>
      <c r="H94" s="15">
        <f t="shared" si="13"/>
        <v>60183.327382378251</v>
      </c>
      <c r="I94" s="15">
        <f t="shared" si="11"/>
        <v>4295.545006790855</v>
      </c>
      <c r="J94" s="15">
        <f t="shared" si="8"/>
        <v>58035.554878982824</v>
      </c>
      <c r="K94" s="15">
        <f t="shared" si="9"/>
        <v>427871.01389519288</v>
      </c>
      <c r="L94" s="22">
        <f t="shared" si="12"/>
        <v>7.1094609172518766</v>
      </c>
    </row>
    <row r="95" spans="1:12" x14ac:dyDescent="0.25">
      <c r="A95" s="18">
        <v>86</v>
      </c>
      <c r="B95" s="10">
        <v>52</v>
      </c>
      <c r="C95" s="10">
        <v>483</v>
      </c>
      <c r="D95" s="10">
        <v>577</v>
      </c>
      <c r="E95" s="59">
        <v>0.5</v>
      </c>
      <c r="F95" s="20">
        <f t="shared" si="10"/>
        <v>9.8113207547169817E-2</v>
      </c>
      <c r="G95" s="20">
        <f t="shared" si="7"/>
        <v>9.3525179856115109E-2</v>
      </c>
      <c r="H95" s="15">
        <f t="shared" si="13"/>
        <v>55887.782375587398</v>
      </c>
      <c r="I95" s="15">
        <f t="shared" si="11"/>
        <v>5226.9148984362319</v>
      </c>
      <c r="J95" s="15">
        <f t="shared" si="8"/>
        <v>53274.324926369278</v>
      </c>
      <c r="K95" s="15">
        <f t="shared" si="9"/>
        <v>369835.45901621005</v>
      </c>
      <c r="L95" s="22">
        <f t="shared" si="12"/>
        <v>6.6174652722982188</v>
      </c>
    </row>
    <row r="96" spans="1:12" x14ac:dyDescent="0.25">
      <c r="A96" s="18">
        <v>87</v>
      </c>
      <c r="B96" s="10">
        <v>44</v>
      </c>
      <c r="C96" s="10">
        <v>451</v>
      </c>
      <c r="D96" s="10">
        <v>438</v>
      </c>
      <c r="E96" s="59">
        <v>0.5</v>
      </c>
      <c r="F96" s="20">
        <f t="shared" si="10"/>
        <v>9.8987626546681667E-2</v>
      </c>
      <c r="G96" s="20">
        <f t="shared" si="7"/>
        <v>9.431939978563772E-2</v>
      </c>
      <c r="H96" s="15">
        <f t="shared" si="13"/>
        <v>50660.867477151165</v>
      </c>
      <c r="I96" s="15">
        <f t="shared" si="11"/>
        <v>4778.3026130646322</v>
      </c>
      <c r="J96" s="15">
        <f t="shared" si="8"/>
        <v>48271.716170618849</v>
      </c>
      <c r="K96" s="15">
        <f t="shared" si="9"/>
        <v>316561.13408984075</v>
      </c>
      <c r="L96" s="22">
        <f t="shared" si="12"/>
        <v>6.2486323242020028</v>
      </c>
    </row>
    <row r="97" spans="1:12" x14ac:dyDescent="0.25">
      <c r="A97" s="18">
        <v>88</v>
      </c>
      <c r="B97" s="10">
        <v>32</v>
      </c>
      <c r="C97" s="10">
        <v>378</v>
      </c>
      <c r="D97" s="10">
        <v>407</v>
      </c>
      <c r="E97" s="59">
        <v>0.5</v>
      </c>
      <c r="F97" s="20">
        <f t="shared" si="10"/>
        <v>8.1528662420382161E-2</v>
      </c>
      <c r="G97" s="20">
        <f t="shared" si="7"/>
        <v>7.8335373317013457E-2</v>
      </c>
      <c r="H97" s="15">
        <f t="shared" si="13"/>
        <v>45882.564864086533</v>
      </c>
      <c r="I97" s="15">
        <f t="shared" si="11"/>
        <v>3594.2278473703032</v>
      </c>
      <c r="J97" s="15">
        <f t="shared" si="8"/>
        <v>44085.450940401381</v>
      </c>
      <c r="K97" s="15">
        <f t="shared" si="9"/>
        <v>268289.41791922192</v>
      </c>
      <c r="L97" s="22">
        <f t="shared" si="12"/>
        <v>5.8473064597402002</v>
      </c>
    </row>
    <row r="98" spans="1:12" x14ac:dyDescent="0.25">
      <c r="A98" s="18">
        <v>89</v>
      </c>
      <c r="B98" s="10">
        <v>43</v>
      </c>
      <c r="C98" s="10">
        <v>333</v>
      </c>
      <c r="D98" s="10">
        <v>336</v>
      </c>
      <c r="E98" s="59">
        <v>0.5</v>
      </c>
      <c r="F98" s="20">
        <f t="shared" si="10"/>
        <v>0.12855007473841554</v>
      </c>
      <c r="G98" s="20">
        <f t="shared" si="7"/>
        <v>0.12078651685393257</v>
      </c>
      <c r="H98" s="15">
        <f t="shared" si="13"/>
        <v>42288.337016716228</v>
      </c>
      <c r="I98" s="15">
        <f t="shared" si="11"/>
        <v>5107.8609317943756</v>
      </c>
      <c r="J98" s="15">
        <f t="shared" si="8"/>
        <v>39734.40655081904</v>
      </c>
      <c r="K98" s="15">
        <f>K99+J98</f>
        <v>224203.96697882051</v>
      </c>
      <c r="L98" s="22">
        <f t="shared" si="12"/>
        <v>5.3017920021351168</v>
      </c>
    </row>
    <row r="99" spans="1:12" x14ac:dyDescent="0.25">
      <c r="A99" s="18">
        <v>90</v>
      </c>
      <c r="B99" s="10">
        <v>32</v>
      </c>
      <c r="C99" s="10">
        <v>274</v>
      </c>
      <c r="D99" s="10">
        <v>294</v>
      </c>
      <c r="E99" s="59">
        <v>0.5</v>
      </c>
      <c r="F99" s="24">
        <f t="shared" si="10"/>
        <v>0.11267605633802817</v>
      </c>
      <c r="G99" s="24">
        <f t="shared" si="7"/>
        <v>0.10666666666666667</v>
      </c>
      <c r="H99" s="25">
        <f t="shared" si="13"/>
        <v>37180.476084921851</v>
      </c>
      <c r="I99" s="25">
        <f t="shared" si="11"/>
        <v>3965.9174490583309</v>
      </c>
      <c r="J99" s="25">
        <f t="shared" si="8"/>
        <v>35197.517360392681</v>
      </c>
      <c r="K99" s="25">
        <f t="shared" ref="K99:K108" si="14">K100+J99</f>
        <v>184469.56042800145</v>
      </c>
      <c r="L99" s="26">
        <f t="shared" si="12"/>
        <v>4.9614631078597498</v>
      </c>
    </row>
    <row r="100" spans="1:12" x14ac:dyDescent="0.25">
      <c r="A100" s="18">
        <v>91</v>
      </c>
      <c r="B100" s="10">
        <v>37</v>
      </c>
      <c r="C100" s="10">
        <v>229</v>
      </c>
      <c r="D100" s="10">
        <v>250</v>
      </c>
      <c r="E100" s="59">
        <v>0.5</v>
      </c>
      <c r="F100" s="24">
        <f t="shared" si="10"/>
        <v>0.1544885177453027</v>
      </c>
      <c r="G100" s="24">
        <f t="shared" si="7"/>
        <v>0.14341085271317827</v>
      </c>
      <c r="H100" s="25">
        <f t="shared" si="13"/>
        <v>33214.558635863519</v>
      </c>
      <c r="I100" s="25">
        <f t="shared" si="11"/>
        <v>4763.3281764610465</v>
      </c>
      <c r="J100" s="25">
        <f t="shared" si="8"/>
        <v>30832.894547632994</v>
      </c>
      <c r="K100" s="25">
        <f t="shared" si="14"/>
        <v>149272.04306760876</v>
      </c>
      <c r="L100" s="26">
        <f t="shared" si="12"/>
        <v>4.4941751207385252</v>
      </c>
    </row>
    <row r="101" spans="1:12" x14ac:dyDescent="0.25">
      <c r="A101" s="18">
        <v>92</v>
      </c>
      <c r="B101" s="10">
        <v>30</v>
      </c>
      <c r="C101" s="10">
        <v>184</v>
      </c>
      <c r="D101" s="10">
        <v>196</v>
      </c>
      <c r="E101" s="59">
        <v>0.5</v>
      </c>
      <c r="F101" s="24">
        <f t="shared" si="10"/>
        <v>0.15789473684210525</v>
      </c>
      <c r="G101" s="24">
        <f t="shared" si="7"/>
        <v>0.14634146341463414</v>
      </c>
      <c r="H101" s="25">
        <f t="shared" si="13"/>
        <v>28451.230459402472</v>
      </c>
      <c r="I101" s="25">
        <f t="shared" si="11"/>
        <v>4163.5947013759715</v>
      </c>
      <c r="J101" s="25">
        <f t="shared" si="8"/>
        <v>26369.433108714486</v>
      </c>
      <c r="K101" s="25">
        <f t="shared" si="14"/>
        <v>118439.14851997577</v>
      </c>
      <c r="L101" s="26">
        <f t="shared" si="12"/>
        <v>4.1628831726268762</v>
      </c>
    </row>
    <row r="102" spans="1:12" x14ac:dyDescent="0.25">
      <c r="A102" s="18">
        <v>93</v>
      </c>
      <c r="B102" s="10">
        <v>32</v>
      </c>
      <c r="C102" s="10">
        <v>141</v>
      </c>
      <c r="D102" s="10">
        <v>156</v>
      </c>
      <c r="E102" s="59">
        <v>0.5</v>
      </c>
      <c r="F102" s="24">
        <f t="shared" si="10"/>
        <v>0.21548821548821548</v>
      </c>
      <c r="G102" s="24">
        <f t="shared" si="7"/>
        <v>0.19452887537993921</v>
      </c>
      <c r="H102" s="25">
        <f t="shared" si="13"/>
        <v>24287.635758026499</v>
      </c>
      <c r="I102" s="25">
        <f t="shared" si="11"/>
        <v>4724.6464696464918</v>
      </c>
      <c r="J102" s="25">
        <f t="shared" si="8"/>
        <v>21925.312523203251</v>
      </c>
      <c r="K102" s="25">
        <f t="shared" si="14"/>
        <v>92069.715411261292</v>
      </c>
      <c r="L102" s="26">
        <f t="shared" si="12"/>
        <v>3.7908060022200551</v>
      </c>
    </row>
    <row r="103" spans="1:12" x14ac:dyDescent="0.25">
      <c r="A103" s="18">
        <v>94</v>
      </c>
      <c r="B103" s="10">
        <v>33</v>
      </c>
      <c r="C103" s="10">
        <v>123</v>
      </c>
      <c r="D103" s="10">
        <v>107</v>
      </c>
      <c r="E103" s="59">
        <v>0.5</v>
      </c>
      <c r="F103" s="24">
        <f t="shared" si="10"/>
        <v>0.28695652173913044</v>
      </c>
      <c r="G103" s="24">
        <f t="shared" si="7"/>
        <v>0.2509505703422053</v>
      </c>
      <c r="H103" s="25">
        <f t="shared" si="13"/>
        <v>19562.989288380006</v>
      </c>
      <c r="I103" s="25">
        <f t="shared" si="11"/>
        <v>4909.3433195174157</v>
      </c>
      <c r="J103" s="25">
        <f t="shared" si="8"/>
        <v>17108.317628621298</v>
      </c>
      <c r="K103" s="25">
        <f t="shared" si="14"/>
        <v>70144.402888058044</v>
      </c>
      <c r="L103" s="26">
        <f t="shared" si="12"/>
        <v>3.5855666970958424</v>
      </c>
    </row>
    <row r="104" spans="1:12" x14ac:dyDescent="0.25">
      <c r="A104" s="18">
        <v>95</v>
      </c>
      <c r="B104" s="10">
        <v>26</v>
      </c>
      <c r="C104" s="10">
        <v>95</v>
      </c>
      <c r="D104" s="10">
        <v>92</v>
      </c>
      <c r="E104" s="59">
        <v>0.5</v>
      </c>
      <c r="F104" s="24">
        <f t="shared" si="10"/>
        <v>0.27807486631016043</v>
      </c>
      <c r="G104" s="24">
        <f t="shared" si="7"/>
        <v>0.244131455399061</v>
      </c>
      <c r="H104" s="25">
        <f t="shared" si="13"/>
        <v>14653.645968862591</v>
      </c>
      <c r="I104" s="25">
        <f t="shared" si="11"/>
        <v>3577.4159172810078</v>
      </c>
      <c r="J104" s="25">
        <f t="shared" si="8"/>
        <v>12864.938010222088</v>
      </c>
      <c r="K104" s="25">
        <f t="shared" si="14"/>
        <v>53036.085259436739</v>
      </c>
      <c r="L104" s="26">
        <f t="shared" si="12"/>
        <v>3.6193098544985096</v>
      </c>
    </row>
    <row r="105" spans="1:12" x14ac:dyDescent="0.25">
      <c r="A105" s="18">
        <v>96</v>
      </c>
      <c r="B105" s="10">
        <v>14</v>
      </c>
      <c r="C105" s="10">
        <v>55</v>
      </c>
      <c r="D105" s="10">
        <v>79</v>
      </c>
      <c r="E105" s="59">
        <v>0.5</v>
      </c>
      <c r="F105" s="24">
        <f t="shared" si="10"/>
        <v>0.20895522388059701</v>
      </c>
      <c r="G105" s="24">
        <f t="shared" si="7"/>
        <v>0.18918918918918917</v>
      </c>
      <c r="H105" s="25">
        <f t="shared" si="13"/>
        <v>11076.230051581584</v>
      </c>
      <c r="I105" s="25">
        <f t="shared" si="11"/>
        <v>2095.5029827316507</v>
      </c>
      <c r="J105" s="25">
        <f t="shared" si="8"/>
        <v>10028.478560215759</v>
      </c>
      <c r="K105" s="25">
        <f t="shared" si="14"/>
        <v>40171.147249214649</v>
      </c>
      <c r="L105" s="26">
        <f t="shared" si="12"/>
        <v>3.6267888137154189</v>
      </c>
    </row>
    <row r="106" spans="1:12" x14ac:dyDescent="0.25">
      <c r="A106" s="18">
        <v>97</v>
      </c>
      <c r="B106" s="10">
        <v>15</v>
      </c>
      <c r="C106" s="10">
        <v>47</v>
      </c>
      <c r="D106" s="10">
        <v>47</v>
      </c>
      <c r="E106" s="59">
        <v>0.5</v>
      </c>
      <c r="F106" s="24">
        <f t="shared" si="10"/>
        <v>0.31914893617021278</v>
      </c>
      <c r="G106" s="24">
        <f t="shared" si="7"/>
        <v>0.27522935779816515</v>
      </c>
      <c r="H106" s="25">
        <f t="shared" si="13"/>
        <v>8980.7270688499339</v>
      </c>
      <c r="I106" s="25">
        <f t="shared" si="11"/>
        <v>2471.7597437201653</v>
      </c>
      <c r="J106" s="25">
        <f t="shared" si="8"/>
        <v>7744.847196989851</v>
      </c>
      <c r="K106" s="25">
        <f t="shared" si="14"/>
        <v>30142.668688998892</v>
      </c>
      <c r="L106" s="26">
        <f t="shared" si="12"/>
        <v>3.3563728702490168</v>
      </c>
    </row>
    <row r="107" spans="1:12" x14ac:dyDescent="0.25">
      <c r="A107" s="18">
        <v>98</v>
      </c>
      <c r="B107" s="10">
        <v>8</v>
      </c>
      <c r="C107" s="10">
        <v>31</v>
      </c>
      <c r="D107" s="10">
        <v>31</v>
      </c>
      <c r="E107" s="59">
        <v>0.5</v>
      </c>
      <c r="F107" s="24">
        <f t="shared" si="10"/>
        <v>0.25806451612903225</v>
      </c>
      <c r="G107" s="24">
        <f t="shared" si="7"/>
        <v>0.22857142857142859</v>
      </c>
      <c r="H107" s="25">
        <f t="shared" si="13"/>
        <v>6508.9673251297681</v>
      </c>
      <c r="I107" s="25">
        <f t="shared" si="11"/>
        <v>1487.7639600296613</v>
      </c>
      <c r="J107" s="25">
        <f t="shared" si="8"/>
        <v>5765.0853451149369</v>
      </c>
      <c r="K107" s="25">
        <f t="shared" si="14"/>
        <v>22397.82149200904</v>
      </c>
      <c r="L107" s="26">
        <f t="shared" si="12"/>
        <v>3.4410714285714281</v>
      </c>
    </row>
    <row r="108" spans="1:12" x14ac:dyDescent="0.25">
      <c r="A108" s="18">
        <v>99</v>
      </c>
      <c r="B108" s="10">
        <v>6</v>
      </c>
      <c r="C108" s="10">
        <v>19</v>
      </c>
      <c r="D108" s="10">
        <v>23</v>
      </c>
      <c r="E108" s="59">
        <v>0.5</v>
      </c>
      <c r="F108" s="24">
        <f t="shared" si="10"/>
        <v>0.2857142857142857</v>
      </c>
      <c r="G108" s="24">
        <f t="shared" si="7"/>
        <v>0.25</v>
      </c>
      <c r="H108" s="25">
        <f t="shared" si="13"/>
        <v>5021.2033651001066</v>
      </c>
      <c r="I108" s="25">
        <f t="shared" si="11"/>
        <v>1255.3008412750266</v>
      </c>
      <c r="J108" s="25">
        <f t="shared" si="8"/>
        <v>4393.5529444625927</v>
      </c>
      <c r="K108" s="25">
        <f t="shared" si="14"/>
        <v>16632.736146894102</v>
      </c>
      <c r="L108" s="26">
        <f t="shared" si="12"/>
        <v>3.3124999999999996</v>
      </c>
    </row>
    <row r="109" spans="1:12" x14ac:dyDescent="0.25">
      <c r="A109" s="18" t="s">
        <v>25</v>
      </c>
      <c r="B109" s="25">
        <v>10</v>
      </c>
      <c r="C109" s="57">
        <v>30</v>
      </c>
      <c r="D109" s="57">
        <v>35</v>
      </c>
      <c r="E109" s="23"/>
      <c r="F109" s="24">
        <f>B109/((C109+D109)/2)</f>
        <v>0.30769230769230771</v>
      </c>
      <c r="G109" s="24">
        <v>1</v>
      </c>
      <c r="H109" s="25">
        <f>H108-I108</f>
        <v>3765.9025238250797</v>
      </c>
      <c r="I109" s="25">
        <f>H109*G109</f>
        <v>3765.9025238250797</v>
      </c>
      <c r="J109" s="25">
        <f>H109/F109</f>
        <v>12239.183202431508</v>
      </c>
      <c r="K109" s="25">
        <f>J109</f>
        <v>12239.183202431508</v>
      </c>
      <c r="L109" s="26">
        <f>K109/H109</f>
        <v>3.2499999999999996</v>
      </c>
    </row>
    <row r="110" spans="1:12" x14ac:dyDescent="0.25">
      <c r="A110" s="27"/>
      <c r="B110" s="27"/>
      <c r="C110" s="27"/>
      <c r="D110" s="27"/>
      <c r="E110" s="28"/>
      <c r="F110" s="28"/>
      <c r="G110" s="28"/>
      <c r="H110" s="27"/>
      <c r="I110" s="27"/>
      <c r="J110" s="27"/>
      <c r="K110" s="27"/>
      <c r="L110" s="28"/>
    </row>
    <row r="111" spans="1:12" x14ac:dyDescent="0.25">
      <c r="A111" s="15"/>
      <c r="B111" s="15"/>
      <c r="C111" s="15"/>
      <c r="D111" s="15"/>
      <c r="E111" s="16"/>
      <c r="F111" s="16"/>
      <c r="G111" s="16"/>
      <c r="H111" s="15"/>
      <c r="I111" s="15"/>
      <c r="J111" s="15"/>
      <c r="K111" s="15"/>
      <c r="L111" s="16"/>
    </row>
    <row r="112" spans="1:12" s="32" customFormat="1" x14ac:dyDescent="0.25">
      <c r="A112" s="29" t="s">
        <v>11</v>
      </c>
      <c r="B112" s="15"/>
      <c r="C112" s="15"/>
      <c r="D112" s="15"/>
      <c r="E112" s="31"/>
      <c r="F112" s="31"/>
      <c r="G112" s="31"/>
      <c r="H112" s="30"/>
      <c r="I112" s="30"/>
      <c r="J112" s="30"/>
      <c r="K112" s="30"/>
      <c r="L112" s="31"/>
    </row>
    <row r="113" spans="1:12" s="32" customFormat="1" x14ac:dyDescent="0.25">
      <c r="A113" s="33" t="s">
        <v>12</v>
      </c>
      <c r="B113" s="11"/>
      <c r="C113" s="11"/>
      <c r="D113" s="11"/>
      <c r="H113" s="34"/>
      <c r="I113" s="34"/>
      <c r="J113" s="34"/>
      <c r="K113" s="34"/>
      <c r="L113" s="31"/>
    </row>
    <row r="114" spans="1:12" s="32" customFormat="1" x14ac:dyDescent="0.25">
      <c r="A114" s="35" t="s">
        <v>13</v>
      </c>
      <c r="B114" s="54"/>
      <c r="C114" s="54"/>
      <c r="D114" s="54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x14ac:dyDescent="0.25">
      <c r="A115" s="33" t="s">
        <v>14</v>
      </c>
      <c r="B115" s="54"/>
      <c r="C115" s="54"/>
      <c r="D115" s="54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x14ac:dyDescent="0.25">
      <c r="A116" s="33" t="s">
        <v>15</v>
      </c>
      <c r="B116" s="54"/>
      <c r="C116" s="54"/>
      <c r="D116" s="54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x14ac:dyDescent="0.25">
      <c r="A117" s="33" t="s">
        <v>16</v>
      </c>
      <c r="B117" s="54"/>
      <c r="C117" s="54"/>
      <c r="D117" s="54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x14ac:dyDescent="0.25">
      <c r="A118" s="33" t="s">
        <v>17</v>
      </c>
      <c r="B118" s="54"/>
      <c r="C118" s="54"/>
      <c r="D118" s="54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x14ac:dyDescent="0.25">
      <c r="A119" s="33" t="s">
        <v>18</v>
      </c>
      <c r="B119" s="54"/>
      <c r="C119" s="54"/>
      <c r="D119" s="54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x14ac:dyDescent="0.25">
      <c r="A120" s="33" t="s">
        <v>19</v>
      </c>
      <c r="B120" s="54"/>
      <c r="C120" s="54"/>
      <c r="D120" s="54"/>
      <c r="E120" s="37"/>
      <c r="F120" s="37"/>
      <c r="G120" s="37"/>
      <c r="H120" s="36"/>
      <c r="I120" s="36"/>
      <c r="J120" s="36"/>
      <c r="K120" s="36"/>
      <c r="L120" s="31"/>
    </row>
    <row r="121" spans="1:12" s="32" customFormat="1" x14ac:dyDescent="0.25">
      <c r="A121" s="33" t="s">
        <v>20</v>
      </c>
      <c r="B121" s="54"/>
      <c r="C121" s="54"/>
      <c r="D121" s="54"/>
      <c r="E121" s="37"/>
      <c r="F121" s="37"/>
      <c r="G121" s="37"/>
      <c r="H121" s="36"/>
      <c r="I121" s="36"/>
      <c r="J121" s="36"/>
      <c r="K121" s="36"/>
      <c r="L121" s="31"/>
    </row>
    <row r="122" spans="1:12" s="32" customFormat="1" x14ac:dyDescent="0.25">
      <c r="A122" s="33" t="s">
        <v>21</v>
      </c>
      <c r="B122" s="54"/>
      <c r="C122" s="54"/>
      <c r="D122" s="54"/>
      <c r="E122" s="37"/>
      <c r="F122" s="37"/>
      <c r="G122" s="37"/>
      <c r="H122" s="36"/>
      <c r="I122" s="36"/>
      <c r="J122" s="36"/>
      <c r="K122" s="36"/>
      <c r="L122" s="31"/>
    </row>
    <row r="123" spans="1:12" s="32" customFormat="1" x14ac:dyDescent="0.25">
      <c r="A123" s="33" t="s">
        <v>22</v>
      </c>
      <c r="B123" s="54"/>
      <c r="C123" s="54"/>
      <c r="D123" s="54"/>
      <c r="E123" s="37"/>
      <c r="F123" s="37"/>
      <c r="G123" s="37"/>
      <c r="H123" s="36"/>
      <c r="I123" s="36"/>
      <c r="J123" s="36"/>
      <c r="K123" s="36"/>
      <c r="L123" s="31"/>
    </row>
    <row r="124" spans="1:12" s="32" customFormat="1" x14ac:dyDescent="0.25">
      <c r="A124" s="33" t="s">
        <v>23</v>
      </c>
      <c r="B124" s="54"/>
      <c r="C124" s="54"/>
      <c r="D124" s="54"/>
      <c r="E124" s="37"/>
      <c r="F124" s="37"/>
      <c r="G124" s="37"/>
      <c r="H124" s="36"/>
      <c r="I124" s="36"/>
      <c r="J124" s="36"/>
      <c r="K124" s="36"/>
      <c r="L124" s="31"/>
    </row>
    <row r="125" spans="1:12" s="32" customFormat="1" x14ac:dyDescent="0.25">
      <c r="A125" s="30"/>
      <c r="B125" s="15"/>
      <c r="C125" s="15"/>
      <c r="D125" s="15"/>
      <c r="E125" s="31"/>
      <c r="F125" s="31"/>
      <c r="G125" s="31"/>
      <c r="H125" s="30"/>
      <c r="I125" s="30"/>
      <c r="J125" s="30"/>
      <c r="K125" s="30"/>
      <c r="L125" s="31"/>
    </row>
    <row r="126" spans="1:12" s="32" customFormat="1" x14ac:dyDescent="0.25">
      <c r="A126" s="7" t="s">
        <v>313</v>
      </c>
      <c r="B126" s="11"/>
      <c r="C126" s="11"/>
      <c r="D126" s="11"/>
      <c r="H126" s="34"/>
      <c r="I126" s="34"/>
      <c r="J126" s="34"/>
      <c r="K126" s="34"/>
      <c r="L126" s="31"/>
    </row>
    <row r="127" spans="1:12" s="32" customFormat="1" x14ac:dyDescent="0.25">
      <c r="A127" s="34"/>
      <c r="B127" s="11"/>
      <c r="C127" s="11"/>
      <c r="D127" s="11"/>
      <c r="H127" s="34"/>
      <c r="I127" s="34"/>
      <c r="J127" s="34"/>
      <c r="K127" s="34"/>
      <c r="L127" s="31"/>
    </row>
    <row r="128" spans="1:12" s="32" customFormat="1" x14ac:dyDescent="0.25">
      <c r="A128" s="34"/>
      <c r="B128" s="11"/>
      <c r="C128" s="11"/>
      <c r="D128" s="11"/>
      <c r="H128" s="34"/>
      <c r="I128" s="34"/>
      <c r="J128" s="34"/>
      <c r="K128" s="34"/>
      <c r="L128" s="31"/>
    </row>
    <row r="129" spans="1:12" s="32" customFormat="1" x14ac:dyDescent="0.25">
      <c r="A129" s="34"/>
      <c r="B129" s="11"/>
      <c r="C129" s="11"/>
      <c r="D129" s="11"/>
      <c r="H129" s="34"/>
      <c r="I129" s="34"/>
      <c r="J129" s="34"/>
      <c r="K129" s="34"/>
      <c r="L129" s="31"/>
    </row>
    <row r="130" spans="1:12" s="32" customFormat="1" x14ac:dyDescent="0.25">
      <c r="A130" s="34"/>
      <c r="B130" s="11"/>
      <c r="C130" s="11"/>
      <c r="D130" s="11"/>
      <c r="H130" s="34"/>
      <c r="I130" s="34"/>
      <c r="J130" s="34"/>
      <c r="K130" s="34"/>
      <c r="L130" s="31"/>
    </row>
    <row r="131" spans="1:12" s="32" customFormat="1" x14ac:dyDescent="0.25">
      <c r="A131" s="34"/>
      <c r="B131" s="11"/>
      <c r="C131" s="11"/>
      <c r="D131" s="11"/>
      <c r="H131" s="34"/>
      <c r="I131" s="34"/>
      <c r="J131" s="34"/>
      <c r="K131" s="34"/>
      <c r="L131" s="31"/>
    </row>
    <row r="132" spans="1:12" s="32" customFormat="1" x14ac:dyDescent="0.25">
      <c r="A132" s="34"/>
      <c r="B132" s="11"/>
      <c r="C132" s="11"/>
      <c r="D132" s="11"/>
      <c r="H132" s="34"/>
      <c r="I132" s="34"/>
      <c r="J132" s="34"/>
      <c r="K132" s="34"/>
      <c r="L132" s="31"/>
    </row>
    <row r="133" spans="1:12" s="32" customFormat="1" x14ac:dyDescent="0.25">
      <c r="A133" s="34"/>
      <c r="B133" s="11"/>
      <c r="C133" s="11"/>
      <c r="D133" s="11"/>
      <c r="H133" s="34"/>
      <c r="I133" s="34"/>
      <c r="J133" s="34"/>
      <c r="K133" s="34"/>
      <c r="L133" s="31"/>
    </row>
    <row r="134" spans="1:12" s="32" customFormat="1" x14ac:dyDescent="0.25">
      <c r="A134" s="34"/>
      <c r="B134" s="11"/>
      <c r="C134" s="11"/>
      <c r="D134" s="11"/>
      <c r="H134" s="34"/>
      <c r="I134" s="34"/>
      <c r="J134" s="34"/>
      <c r="K134" s="34"/>
      <c r="L134" s="31"/>
    </row>
    <row r="135" spans="1:12" s="32" customFormat="1" x14ac:dyDescent="0.25">
      <c r="A135" s="34"/>
      <c r="B135" s="11"/>
      <c r="C135" s="11"/>
      <c r="D135" s="11"/>
      <c r="H135" s="34"/>
      <c r="I135" s="34"/>
      <c r="J135" s="34"/>
      <c r="K135" s="34"/>
      <c r="L135" s="31"/>
    </row>
    <row r="136" spans="1:12" s="32" customFormat="1" x14ac:dyDescent="0.25">
      <c r="A136" s="34"/>
      <c r="B136" s="11"/>
      <c r="C136" s="11"/>
      <c r="D136" s="11"/>
      <c r="H136" s="34"/>
      <c r="I136" s="34"/>
      <c r="J136" s="34"/>
      <c r="K136" s="34"/>
      <c r="L136" s="31"/>
    </row>
    <row r="137" spans="1:12" s="32" customFormat="1" x14ac:dyDescent="0.25">
      <c r="A137" s="34"/>
      <c r="B137" s="11"/>
      <c r="C137" s="11"/>
      <c r="D137" s="11"/>
      <c r="H137" s="34"/>
      <c r="I137" s="34"/>
      <c r="J137" s="34"/>
      <c r="K137" s="34"/>
      <c r="L137" s="31"/>
    </row>
    <row r="138" spans="1:12" s="32" customFormat="1" x14ac:dyDescent="0.25">
      <c r="A138" s="34"/>
      <c r="B138" s="11"/>
      <c r="C138" s="11"/>
      <c r="D138" s="11"/>
      <c r="H138" s="34"/>
      <c r="I138" s="34"/>
      <c r="J138" s="34"/>
      <c r="K138" s="34"/>
      <c r="L138" s="31"/>
    </row>
    <row r="139" spans="1:12" s="32" customFormat="1" x14ac:dyDescent="0.25">
      <c r="A139" s="34"/>
      <c r="B139" s="11"/>
      <c r="C139" s="11"/>
      <c r="D139" s="11"/>
      <c r="H139" s="34"/>
      <c r="I139" s="34"/>
      <c r="J139" s="34"/>
      <c r="K139" s="34"/>
      <c r="L139" s="31"/>
    </row>
    <row r="140" spans="1:12" s="32" customFormat="1" x14ac:dyDescent="0.25">
      <c r="A140" s="34"/>
      <c r="B140" s="11"/>
      <c r="C140" s="11"/>
      <c r="D140" s="11"/>
      <c r="H140" s="34"/>
      <c r="I140" s="34"/>
      <c r="J140" s="34"/>
      <c r="K140" s="34"/>
      <c r="L140" s="31"/>
    </row>
    <row r="141" spans="1:12" s="32" customFormat="1" x14ac:dyDescent="0.25">
      <c r="A141" s="34"/>
      <c r="B141" s="11"/>
      <c r="C141" s="11"/>
      <c r="D141" s="11"/>
      <c r="H141" s="34"/>
      <c r="I141" s="34"/>
      <c r="J141" s="34"/>
      <c r="K141" s="34"/>
      <c r="L141" s="31"/>
    </row>
    <row r="142" spans="1:12" s="32" customFormat="1" x14ac:dyDescent="0.25">
      <c r="A142" s="34"/>
      <c r="B142" s="11"/>
      <c r="C142" s="11"/>
      <c r="D142" s="11"/>
      <c r="H142" s="34"/>
      <c r="I142" s="34"/>
      <c r="J142" s="34"/>
      <c r="K142" s="34"/>
      <c r="L142" s="31"/>
    </row>
    <row r="143" spans="1:12" s="32" customFormat="1" x14ac:dyDescent="0.25">
      <c r="A143" s="34"/>
      <c r="B143" s="11"/>
      <c r="C143" s="11"/>
      <c r="D143" s="11"/>
      <c r="H143" s="34"/>
      <c r="I143" s="34"/>
      <c r="J143" s="34"/>
      <c r="K143" s="34"/>
      <c r="L143" s="31"/>
    </row>
    <row r="144" spans="1:12" s="32" customFormat="1" x14ac:dyDescent="0.25">
      <c r="A144" s="34"/>
      <c r="B144" s="11"/>
      <c r="C144" s="11"/>
      <c r="D144" s="11"/>
      <c r="H144" s="34"/>
      <c r="I144" s="34"/>
      <c r="J144" s="34"/>
      <c r="K144" s="34"/>
      <c r="L144" s="31"/>
    </row>
    <row r="145" spans="1:12" s="32" customFormat="1" x14ac:dyDescent="0.25">
      <c r="A145" s="34"/>
      <c r="B145" s="11"/>
      <c r="C145" s="11"/>
      <c r="D145" s="11"/>
      <c r="H145" s="34"/>
      <c r="I145" s="34"/>
      <c r="J145" s="34"/>
      <c r="K145" s="34"/>
      <c r="L145" s="31"/>
    </row>
    <row r="146" spans="1:12" s="32" customFormat="1" x14ac:dyDescent="0.25">
      <c r="A146" s="34"/>
      <c r="B146" s="11"/>
      <c r="C146" s="11"/>
      <c r="D146" s="11"/>
      <c r="H146" s="34"/>
      <c r="I146" s="34"/>
      <c r="J146" s="34"/>
      <c r="K146" s="34"/>
      <c r="L146" s="31"/>
    </row>
    <row r="147" spans="1:12" s="32" customFormat="1" x14ac:dyDescent="0.25">
      <c r="A147" s="34"/>
      <c r="B147" s="11"/>
      <c r="C147" s="11"/>
      <c r="D147" s="11"/>
      <c r="H147" s="34"/>
      <c r="I147" s="34"/>
      <c r="J147" s="34"/>
      <c r="K147" s="34"/>
      <c r="L147" s="31"/>
    </row>
    <row r="148" spans="1:12" s="32" customFormat="1" x14ac:dyDescent="0.25">
      <c r="A148" s="34"/>
      <c r="B148" s="11"/>
      <c r="C148" s="11"/>
      <c r="D148" s="11"/>
      <c r="H148" s="34"/>
      <c r="I148" s="34"/>
      <c r="J148" s="34"/>
      <c r="K148" s="34"/>
      <c r="L148" s="31"/>
    </row>
    <row r="149" spans="1:12" s="32" customFormat="1" x14ac:dyDescent="0.25">
      <c r="A149" s="34"/>
      <c r="B149" s="11"/>
      <c r="C149" s="11"/>
      <c r="D149" s="11"/>
      <c r="H149" s="34"/>
      <c r="I149" s="34"/>
      <c r="J149" s="34"/>
      <c r="K149" s="34"/>
      <c r="L149" s="31"/>
    </row>
    <row r="150" spans="1:12" s="32" customFormat="1" x14ac:dyDescent="0.25">
      <c r="A150" s="34"/>
      <c r="B150" s="11"/>
      <c r="C150" s="11"/>
      <c r="D150" s="11"/>
      <c r="H150" s="34"/>
      <c r="I150" s="34"/>
      <c r="J150" s="34"/>
      <c r="K150" s="34"/>
      <c r="L150" s="31"/>
    </row>
    <row r="151" spans="1:12" s="32" customFormat="1" x14ac:dyDescent="0.25">
      <c r="A151" s="34"/>
      <c r="B151" s="11"/>
      <c r="C151" s="11"/>
      <c r="D151" s="11"/>
      <c r="H151" s="34"/>
      <c r="I151" s="34"/>
      <c r="J151" s="34"/>
      <c r="K151" s="34"/>
      <c r="L151" s="31"/>
    </row>
    <row r="152" spans="1:12" s="32" customFormat="1" x14ac:dyDescent="0.25">
      <c r="A152" s="34"/>
      <c r="B152" s="11"/>
      <c r="C152" s="11"/>
      <c r="D152" s="11"/>
      <c r="H152" s="34"/>
      <c r="I152" s="34"/>
      <c r="J152" s="34"/>
      <c r="K152" s="34"/>
      <c r="L152" s="31"/>
    </row>
    <row r="153" spans="1:12" s="32" customFormat="1" x14ac:dyDescent="0.25">
      <c r="A153" s="34"/>
      <c r="B153" s="11"/>
      <c r="C153" s="11"/>
      <c r="D153" s="11"/>
      <c r="H153" s="34"/>
      <c r="I153" s="34"/>
      <c r="J153" s="34"/>
      <c r="K153" s="34"/>
      <c r="L153" s="31"/>
    </row>
    <row r="154" spans="1:12" s="32" customFormat="1" x14ac:dyDescent="0.25">
      <c r="A154" s="34"/>
      <c r="B154" s="11"/>
      <c r="C154" s="11"/>
      <c r="D154" s="11"/>
      <c r="H154" s="34"/>
      <c r="I154" s="34"/>
      <c r="J154" s="34"/>
      <c r="K154" s="34"/>
      <c r="L154" s="31"/>
    </row>
    <row r="155" spans="1:12" s="32" customFormat="1" x14ac:dyDescent="0.25">
      <c r="A155" s="34"/>
      <c r="B155" s="11"/>
      <c r="C155" s="11"/>
      <c r="D155" s="11"/>
      <c r="H155" s="34"/>
      <c r="I155" s="34"/>
      <c r="J155" s="34"/>
      <c r="K155" s="34"/>
      <c r="L155" s="31"/>
    </row>
    <row r="156" spans="1:12" s="32" customFormat="1" x14ac:dyDescent="0.25">
      <c r="A156" s="34"/>
      <c r="B156" s="11"/>
      <c r="C156" s="11"/>
      <c r="D156" s="11"/>
      <c r="H156" s="34"/>
      <c r="I156" s="34"/>
      <c r="J156" s="34"/>
      <c r="K156" s="34"/>
      <c r="L156" s="31"/>
    </row>
    <row r="157" spans="1:12" s="32" customFormat="1" x14ac:dyDescent="0.25">
      <c r="A157" s="34"/>
      <c r="B157" s="11"/>
      <c r="C157" s="11"/>
      <c r="D157" s="11"/>
      <c r="H157" s="34"/>
      <c r="I157" s="34"/>
      <c r="J157" s="34"/>
      <c r="K157" s="34"/>
      <c r="L157" s="31"/>
    </row>
    <row r="158" spans="1:12" s="32" customFormat="1" x14ac:dyDescent="0.25">
      <c r="A158" s="34"/>
      <c r="B158" s="11"/>
      <c r="C158" s="11"/>
      <c r="D158" s="11"/>
      <c r="H158" s="34"/>
      <c r="I158" s="34"/>
      <c r="J158" s="34"/>
      <c r="K158" s="34"/>
      <c r="L158" s="31"/>
    </row>
    <row r="159" spans="1:12" s="32" customFormat="1" x14ac:dyDescent="0.25">
      <c r="A159" s="34"/>
      <c r="B159" s="11"/>
      <c r="C159" s="11"/>
      <c r="D159" s="11"/>
      <c r="H159" s="34"/>
      <c r="I159" s="34"/>
      <c r="J159" s="34"/>
      <c r="K159" s="34"/>
      <c r="L159" s="31"/>
    </row>
    <row r="160" spans="1:12" s="32" customFormat="1" x14ac:dyDescent="0.25">
      <c r="A160" s="34"/>
      <c r="B160" s="11"/>
      <c r="C160" s="11"/>
      <c r="D160" s="11"/>
      <c r="H160" s="34"/>
      <c r="I160" s="34"/>
      <c r="J160" s="34"/>
      <c r="K160" s="34"/>
      <c r="L160" s="31"/>
    </row>
    <row r="161" spans="1:12" s="32" customFormat="1" x14ac:dyDescent="0.25">
      <c r="A161" s="34"/>
      <c r="B161" s="11"/>
      <c r="C161" s="11"/>
      <c r="D161" s="11"/>
      <c r="H161" s="34"/>
      <c r="I161" s="34"/>
      <c r="J161" s="34"/>
      <c r="K161" s="34"/>
      <c r="L161" s="31"/>
    </row>
    <row r="162" spans="1:12" s="32" customFormat="1" x14ac:dyDescent="0.25">
      <c r="A162" s="34"/>
      <c r="B162" s="11"/>
      <c r="C162" s="11"/>
      <c r="D162" s="11"/>
      <c r="H162" s="34"/>
      <c r="I162" s="34"/>
      <c r="J162" s="34"/>
      <c r="K162" s="34"/>
      <c r="L162" s="31"/>
    </row>
    <row r="163" spans="1:12" s="32" customFormat="1" x14ac:dyDescent="0.25">
      <c r="A163" s="34"/>
      <c r="B163" s="11"/>
      <c r="C163" s="11"/>
      <c r="D163" s="11"/>
      <c r="H163" s="34"/>
      <c r="I163" s="34"/>
      <c r="J163" s="34"/>
      <c r="K163" s="34"/>
      <c r="L163" s="31"/>
    </row>
    <row r="164" spans="1:12" s="32" customFormat="1" x14ac:dyDescent="0.25">
      <c r="A164" s="34"/>
      <c r="B164" s="11"/>
      <c r="C164" s="11"/>
      <c r="D164" s="11"/>
      <c r="H164" s="34"/>
      <c r="I164" s="34"/>
      <c r="J164" s="34"/>
      <c r="K164" s="34"/>
      <c r="L164" s="31"/>
    </row>
    <row r="165" spans="1:12" s="32" customFormat="1" x14ac:dyDescent="0.25">
      <c r="A165" s="34"/>
      <c r="B165" s="11"/>
      <c r="C165" s="11"/>
      <c r="D165" s="11"/>
      <c r="H165" s="34"/>
      <c r="I165" s="34"/>
      <c r="J165" s="34"/>
      <c r="K165" s="34"/>
      <c r="L165" s="31"/>
    </row>
    <row r="166" spans="1:12" s="32" customFormat="1" x14ac:dyDescent="0.25">
      <c r="A166" s="34"/>
      <c r="B166" s="11"/>
      <c r="C166" s="11"/>
      <c r="D166" s="11"/>
      <c r="H166" s="34"/>
      <c r="I166" s="34"/>
      <c r="J166" s="34"/>
      <c r="K166" s="34"/>
      <c r="L166" s="31"/>
    </row>
    <row r="167" spans="1:12" s="32" customFormat="1" x14ac:dyDescent="0.25">
      <c r="A167" s="34"/>
      <c r="B167" s="11"/>
      <c r="C167" s="11"/>
      <c r="D167" s="11"/>
      <c r="H167" s="34"/>
      <c r="I167" s="34"/>
      <c r="J167" s="34"/>
      <c r="K167" s="34"/>
      <c r="L167" s="31"/>
    </row>
    <row r="168" spans="1:12" s="32" customFormat="1" x14ac:dyDescent="0.25">
      <c r="A168" s="34"/>
      <c r="B168" s="11"/>
      <c r="C168" s="11"/>
      <c r="D168" s="11"/>
      <c r="H168" s="34"/>
      <c r="I168" s="34"/>
      <c r="J168" s="34"/>
      <c r="K168" s="34"/>
      <c r="L168" s="31"/>
    </row>
    <row r="169" spans="1:12" s="32" customFormat="1" x14ac:dyDescent="0.25">
      <c r="A169" s="34"/>
      <c r="B169" s="11"/>
      <c r="C169" s="11"/>
      <c r="D169" s="11"/>
      <c r="H169" s="34"/>
      <c r="I169" s="34"/>
      <c r="J169" s="34"/>
      <c r="K169" s="34"/>
      <c r="L169" s="31"/>
    </row>
    <row r="170" spans="1:12" s="32" customFormat="1" x14ac:dyDescent="0.25">
      <c r="A170" s="34"/>
      <c r="B170" s="11"/>
      <c r="C170" s="11"/>
      <c r="D170" s="11"/>
      <c r="H170" s="34"/>
      <c r="I170" s="34"/>
      <c r="J170" s="34"/>
      <c r="K170" s="34"/>
      <c r="L170" s="31"/>
    </row>
    <row r="171" spans="1:12" s="32" customFormat="1" x14ac:dyDescent="0.25">
      <c r="A171" s="34"/>
      <c r="B171" s="11"/>
      <c r="C171" s="11"/>
      <c r="D171" s="11"/>
      <c r="H171" s="34"/>
      <c r="I171" s="34"/>
      <c r="J171" s="34"/>
      <c r="K171" s="34"/>
      <c r="L171" s="31"/>
    </row>
    <row r="172" spans="1:12" s="32" customFormat="1" x14ac:dyDescent="0.25">
      <c r="A172" s="34"/>
      <c r="B172" s="11"/>
      <c r="C172" s="11"/>
      <c r="D172" s="11"/>
      <c r="H172" s="34"/>
      <c r="I172" s="34"/>
      <c r="J172" s="34"/>
      <c r="K172" s="34"/>
      <c r="L172" s="31"/>
    </row>
    <row r="173" spans="1:12" s="32" customFormat="1" x14ac:dyDescent="0.25">
      <c r="A173" s="34"/>
      <c r="B173" s="11"/>
      <c r="C173" s="11"/>
      <c r="D173" s="11"/>
      <c r="H173" s="34"/>
      <c r="I173" s="34"/>
      <c r="J173" s="34"/>
      <c r="K173" s="34"/>
      <c r="L173" s="31"/>
    </row>
    <row r="174" spans="1:12" s="32" customFormat="1" x14ac:dyDescent="0.25">
      <c r="A174" s="34"/>
      <c r="B174" s="11"/>
      <c r="C174" s="11"/>
      <c r="D174" s="11"/>
      <c r="H174" s="34"/>
      <c r="I174" s="34"/>
      <c r="J174" s="34"/>
      <c r="K174" s="34"/>
      <c r="L174" s="31"/>
    </row>
    <row r="175" spans="1:12" s="32" customFormat="1" x14ac:dyDescent="0.25">
      <c r="A175" s="34"/>
      <c r="B175" s="11"/>
      <c r="C175" s="11"/>
      <c r="D175" s="11"/>
      <c r="H175" s="34"/>
      <c r="I175" s="34"/>
      <c r="J175" s="34"/>
      <c r="K175" s="34"/>
      <c r="L175" s="31"/>
    </row>
    <row r="176" spans="1:12" s="32" customFormat="1" x14ac:dyDescent="0.25">
      <c r="A176" s="34"/>
      <c r="B176" s="11"/>
      <c r="C176" s="11"/>
      <c r="D176" s="11"/>
      <c r="H176" s="34"/>
      <c r="I176" s="34"/>
      <c r="J176" s="34"/>
      <c r="K176" s="34"/>
      <c r="L176" s="31"/>
    </row>
    <row r="177" spans="1:12" s="32" customFormat="1" x14ac:dyDescent="0.25">
      <c r="A177" s="34"/>
      <c r="B177" s="11"/>
      <c r="C177" s="11"/>
      <c r="D177" s="11"/>
      <c r="H177" s="34"/>
      <c r="I177" s="34"/>
      <c r="J177" s="34"/>
      <c r="K177" s="34"/>
      <c r="L177" s="31"/>
    </row>
    <row r="178" spans="1:12" s="32" customFormat="1" x14ac:dyDescent="0.25">
      <c r="A178" s="34"/>
      <c r="B178" s="11"/>
      <c r="C178" s="11"/>
      <c r="D178" s="11"/>
      <c r="H178" s="34"/>
      <c r="I178" s="34"/>
      <c r="J178" s="34"/>
      <c r="K178" s="34"/>
      <c r="L178" s="31"/>
    </row>
    <row r="179" spans="1:12" s="32" customFormat="1" x14ac:dyDescent="0.25">
      <c r="A179" s="34"/>
      <c r="B179" s="11"/>
      <c r="C179" s="11"/>
      <c r="D179" s="11"/>
      <c r="H179" s="34"/>
      <c r="I179" s="34"/>
      <c r="J179" s="34"/>
      <c r="K179" s="34"/>
      <c r="L179" s="31"/>
    </row>
    <row r="180" spans="1:12" s="32" customFormat="1" x14ac:dyDescent="0.25">
      <c r="A180" s="34"/>
      <c r="B180" s="11"/>
      <c r="C180" s="11"/>
      <c r="D180" s="11"/>
      <c r="H180" s="34"/>
      <c r="I180" s="34"/>
      <c r="J180" s="34"/>
      <c r="K180" s="34"/>
      <c r="L180" s="31"/>
    </row>
    <row r="181" spans="1:12" s="32" customFormat="1" x14ac:dyDescent="0.25">
      <c r="A181" s="34"/>
      <c r="B181" s="11"/>
      <c r="C181" s="11"/>
      <c r="D181" s="11"/>
      <c r="H181" s="34"/>
      <c r="I181" s="34"/>
      <c r="J181" s="34"/>
      <c r="K181" s="34"/>
      <c r="L181" s="31"/>
    </row>
    <row r="182" spans="1:12" s="32" customFormat="1" x14ac:dyDescent="0.25">
      <c r="A182" s="34"/>
      <c r="B182" s="11"/>
      <c r="C182" s="11"/>
      <c r="D182" s="11"/>
      <c r="H182" s="34"/>
      <c r="I182" s="34"/>
      <c r="J182" s="34"/>
      <c r="K182" s="34"/>
      <c r="L182" s="31"/>
    </row>
    <row r="183" spans="1:12" s="32" customFormat="1" x14ac:dyDescent="0.25">
      <c r="A183" s="34"/>
      <c r="B183" s="11"/>
      <c r="C183" s="11"/>
      <c r="D183" s="11"/>
      <c r="H183" s="34"/>
      <c r="I183" s="34"/>
      <c r="J183" s="34"/>
      <c r="K183" s="34"/>
      <c r="L183" s="31"/>
    </row>
    <row r="184" spans="1:12" s="32" customFormat="1" x14ac:dyDescent="0.25">
      <c r="A184" s="34"/>
      <c r="B184" s="11"/>
      <c r="C184" s="11"/>
      <c r="D184" s="11"/>
      <c r="H184" s="34"/>
      <c r="I184" s="34"/>
      <c r="J184" s="34"/>
      <c r="K184" s="34"/>
      <c r="L184" s="31"/>
    </row>
    <row r="185" spans="1:12" s="32" customFormat="1" x14ac:dyDescent="0.25">
      <c r="A185" s="34"/>
      <c r="B185" s="11"/>
      <c r="C185" s="11"/>
      <c r="D185" s="11"/>
      <c r="H185" s="34"/>
      <c r="I185" s="34"/>
      <c r="J185" s="34"/>
      <c r="K185" s="34"/>
      <c r="L185" s="31"/>
    </row>
    <row r="186" spans="1:12" s="32" customFormat="1" x14ac:dyDescent="0.25">
      <c r="A186" s="34"/>
      <c r="B186" s="11"/>
      <c r="C186" s="11"/>
      <c r="D186" s="11"/>
      <c r="H186" s="34"/>
      <c r="I186" s="34"/>
      <c r="J186" s="34"/>
      <c r="K186" s="34"/>
      <c r="L186" s="31"/>
    </row>
    <row r="187" spans="1:12" s="32" customFormat="1" x14ac:dyDescent="0.25">
      <c r="A187" s="34"/>
      <c r="B187" s="11"/>
      <c r="C187" s="11"/>
      <c r="D187" s="11"/>
      <c r="H187" s="34"/>
      <c r="I187" s="34"/>
      <c r="J187" s="34"/>
      <c r="K187" s="34"/>
      <c r="L187" s="31"/>
    </row>
    <row r="188" spans="1:12" s="32" customFormat="1" x14ac:dyDescent="0.25">
      <c r="A188" s="34"/>
      <c r="B188" s="11"/>
      <c r="C188" s="11"/>
      <c r="D188" s="11"/>
      <c r="H188" s="34"/>
      <c r="I188" s="34"/>
      <c r="J188" s="34"/>
      <c r="K188" s="34"/>
      <c r="L188" s="31"/>
    </row>
    <row r="189" spans="1:12" s="32" customFormat="1" x14ac:dyDescent="0.25">
      <c r="A189" s="34"/>
      <c r="B189" s="11"/>
      <c r="C189" s="11"/>
      <c r="D189" s="11"/>
      <c r="H189" s="34"/>
      <c r="I189" s="34"/>
      <c r="J189" s="34"/>
      <c r="K189" s="34"/>
      <c r="L189" s="31"/>
    </row>
    <row r="190" spans="1:12" s="32" customFormat="1" x14ac:dyDescent="0.25">
      <c r="A190" s="34"/>
      <c r="B190" s="11"/>
      <c r="C190" s="11"/>
      <c r="D190" s="11"/>
      <c r="H190" s="34"/>
      <c r="I190" s="34"/>
      <c r="J190" s="34"/>
      <c r="K190" s="34"/>
      <c r="L190" s="31"/>
    </row>
    <row r="191" spans="1:12" s="32" customFormat="1" x14ac:dyDescent="0.25">
      <c r="A191" s="34"/>
      <c r="B191" s="11"/>
      <c r="C191" s="11"/>
      <c r="D191" s="11"/>
      <c r="H191" s="34"/>
      <c r="I191" s="34"/>
      <c r="J191" s="34"/>
      <c r="K191" s="34"/>
      <c r="L191" s="31"/>
    </row>
    <row r="192" spans="1:12" s="32" customFormat="1" x14ac:dyDescent="0.25">
      <c r="A192" s="34"/>
      <c r="B192" s="11"/>
      <c r="C192" s="11"/>
      <c r="D192" s="11"/>
      <c r="H192" s="34"/>
      <c r="I192" s="34"/>
      <c r="J192" s="34"/>
      <c r="K192" s="34"/>
      <c r="L192" s="31"/>
    </row>
    <row r="193" spans="1:12" s="32" customFormat="1" x14ac:dyDescent="0.25">
      <c r="A193" s="34"/>
      <c r="B193" s="11"/>
      <c r="C193" s="11"/>
      <c r="D193" s="11"/>
      <c r="H193" s="34"/>
      <c r="I193" s="34"/>
      <c r="J193" s="34"/>
      <c r="K193" s="34"/>
      <c r="L193" s="31"/>
    </row>
    <row r="194" spans="1:12" s="32" customFormat="1" x14ac:dyDescent="0.25">
      <c r="A194" s="34"/>
      <c r="B194" s="11"/>
      <c r="C194" s="11"/>
      <c r="D194" s="11"/>
      <c r="H194" s="34"/>
      <c r="I194" s="34"/>
      <c r="J194" s="34"/>
      <c r="K194" s="34"/>
      <c r="L194" s="31"/>
    </row>
    <row r="195" spans="1:12" s="32" customFormat="1" x14ac:dyDescent="0.25">
      <c r="A195" s="34"/>
      <c r="B195" s="11"/>
      <c r="C195" s="11"/>
      <c r="D195" s="11"/>
      <c r="H195" s="34"/>
      <c r="I195" s="34"/>
      <c r="J195" s="34"/>
      <c r="K195" s="34"/>
      <c r="L195" s="31"/>
    </row>
    <row r="196" spans="1:12" s="32" customFormat="1" x14ac:dyDescent="0.25">
      <c r="A196" s="34"/>
      <c r="B196" s="11"/>
      <c r="C196" s="11"/>
      <c r="D196" s="11"/>
      <c r="H196" s="34"/>
      <c r="I196" s="34"/>
      <c r="J196" s="34"/>
      <c r="K196" s="34"/>
      <c r="L196" s="31"/>
    </row>
    <row r="197" spans="1:12" s="32" customFormat="1" x14ac:dyDescent="0.25">
      <c r="A197" s="34"/>
      <c r="B197" s="11"/>
      <c r="C197" s="11"/>
      <c r="D197" s="11"/>
      <c r="H197" s="34"/>
      <c r="I197" s="34"/>
      <c r="J197" s="34"/>
      <c r="K197" s="34"/>
      <c r="L197" s="31"/>
    </row>
    <row r="198" spans="1:12" x14ac:dyDescent="0.25">
      <c r="L198" s="16"/>
    </row>
    <row r="199" spans="1:12" x14ac:dyDescent="0.25">
      <c r="L199" s="16"/>
    </row>
    <row r="200" spans="1:12" x14ac:dyDescent="0.25">
      <c r="L200" s="16"/>
    </row>
    <row r="201" spans="1:12" x14ac:dyDescent="0.25">
      <c r="L201" s="16"/>
    </row>
    <row r="202" spans="1:12" x14ac:dyDescent="0.25">
      <c r="L202" s="16"/>
    </row>
    <row r="203" spans="1:12" x14ac:dyDescent="0.25">
      <c r="L203" s="16"/>
    </row>
    <row r="204" spans="1:12" x14ac:dyDescent="0.25">
      <c r="L204" s="16"/>
    </row>
    <row r="205" spans="1:12" x14ac:dyDescent="0.25">
      <c r="L205" s="16"/>
    </row>
    <row r="206" spans="1:12" x14ac:dyDescent="0.25">
      <c r="L206" s="16"/>
    </row>
    <row r="207" spans="1:12" x14ac:dyDescent="0.25">
      <c r="L207" s="16"/>
    </row>
    <row r="208" spans="1:12" x14ac:dyDescent="0.25">
      <c r="L208" s="16"/>
    </row>
    <row r="209" spans="12:12" x14ac:dyDescent="0.25">
      <c r="L209" s="16"/>
    </row>
    <row r="210" spans="12:12" x14ac:dyDescent="0.25">
      <c r="L210" s="16"/>
    </row>
    <row r="211" spans="12:12" x14ac:dyDescent="0.25">
      <c r="L211" s="16"/>
    </row>
    <row r="212" spans="12:12" x14ac:dyDescent="0.25">
      <c r="L212" s="16"/>
    </row>
    <row r="213" spans="12:12" x14ac:dyDescent="0.25">
      <c r="L213" s="16"/>
    </row>
    <row r="214" spans="12:12" x14ac:dyDescent="0.25">
      <c r="L214" s="16"/>
    </row>
    <row r="215" spans="12:12" x14ac:dyDescent="0.25">
      <c r="L215" s="16"/>
    </row>
    <row r="216" spans="12:12" x14ac:dyDescent="0.25">
      <c r="L216" s="16"/>
    </row>
    <row r="217" spans="12:12" x14ac:dyDescent="0.25">
      <c r="L217" s="16"/>
    </row>
    <row r="218" spans="12:12" x14ac:dyDescent="0.25">
      <c r="L218" s="16"/>
    </row>
    <row r="219" spans="12:12" x14ac:dyDescent="0.25">
      <c r="L219" s="16"/>
    </row>
    <row r="220" spans="12:12" x14ac:dyDescent="0.25">
      <c r="L220" s="16"/>
    </row>
    <row r="221" spans="12:12" x14ac:dyDescent="0.25">
      <c r="L221" s="16"/>
    </row>
    <row r="222" spans="12:12" x14ac:dyDescent="0.25">
      <c r="L222" s="16"/>
    </row>
    <row r="223" spans="12:12" x14ac:dyDescent="0.25">
      <c r="L223" s="16"/>
    </row>
    <row r="224" spans="12:12" x14ac:dyDescent="0.25">
      <c r="L224" s="16"/>
    </row>
    <row r="225" spans="12:12" x14ac:dyDescent="0.25">
      <c r="L225" s="16"/>
    </row>
    <row r="226" spans="12:12" x14ac:dyDescent="0.25">
      <c r="L226" s="16"/>
    </row>
    <row r="227" spans="12:12" x14ac:dyDescent="0.25">
      <c r="L227" s="16"/>
    </row>
    <row r="228" spans="12:12" x14ac:dyDescent="0.25">
      <c r="L228" s="16"/>
    </row>
    <row r="229" spans="12:12" x14ac:dyDescent="0.25">
      <c r="L229" s="16"/>
    </row>
    <row r="230" spans="12:12" x14ac:dyDescent="0.25">
      <c r="L230" s="16"/>
    </row>
    <row r="231" spans="12:12" x14ac:dyDescent="0.25">
      <c r="L231" s="16"/>
    </row>
    <row r="232" spans="12:12" x14ac:dyDescent="0.25">
      <c r="L232" s="16"/>
    </row>
    <row r="233" spans="12:12" x14ac:dyDescent="0.25">
      <c r="L233" s="16"/>
    </row>
    <row r="234" spans="12:12" x14ac:dyDescent="0.25">
      <c r="L234" s="16"/>
    </row>
    <row r="235" spans="12:12" x14ac:dyDescent="0.25">
      <c r="L235" s="16"/>
    </row>
    <row r="236" spans="12:12" x14ac:dyDescent="0.25">
      <c r="L236" s="16"/>
    </row>
    <row r="237" spans="12:12" x14ac:dyDescent="0.25">
      <c r="L237" s="16"/>
    </row>
    <row r="238" spans="12:12" x14ac:dyDescent="0.25">
      <c r="L238" s="16"/>
    </row>
    <row r="239" spans="12:12" x14ac:dyDescent="0.25">
      <c r="L239" s="16"/>
    </row>
    <row r="240" spans="12:12" x14ac:dyDescent="0.25">
      <c r="L240" s="16"/>
    </row>
    <row r="241" spans="12:12" x14ac:dyDescent="0.25">
      <c r="L241" s="16"/>
    </row>
    <row r="242" spans="12:12" x14ac:dyDescent="0.25">
      <c r="L242" s="16"/>
    </row>
    <row r="243" spans="12:12" x14ac:dyDescent="0.25">
      <c r="L243" s="16"/>
    </row>
    <row r="244" spans="12:12" x14ac:dyDescent="0.25">
      <c r="L244" s="16"/>
    </row>
    <row r="245" spans="12:12" x14ac:dyDescent="0.25">
      <c r="L245" s="16"/>
    </row>
    <row r="246" spans="12:12" x14ac:dyDescent="0.25">
      <c r="L246" s="16"/>
    </row>
    <row r="247" spans="12:12" x14ac:dyDescent="0.25">
      <c r="L247" s="16"/>
    </row>
    <row r="248" spans="12:12" x14ac:dyDescent="0.25">
      <c r="L248" s="16"/>
    </row>
    <row r="249" spans="12:12" x14ac:dyDescent="0.25">
      <c r="L249" s="16"/>
    </row>
    <row r="250" spans="12:12" x14ac:dyDescent="0.25">
      <c r="L250" s="16"/>
    </row>
    <row r="251" spans="12:12" x14ac:dyDescent="0.25">
      <c r="L251" s="16"/>
    </row>
    <row r="252" spans="12:12" x14ac:dyDescent="0.25">
      <c r="L252" s="16"/>
    </row>
    <row r="253" spans="12:12" x14ac:dyDescent="0.25">
      <c r="L253" s="16"/>
    </row>
    <row r="254" spans="12:12" x14ac:dyDescent="0.25">
      <c r="L254" s="16"/>
    </row>
    <row r="255" spans="12:12" x14ac:dyDescent="0.25">
      <c r="L255" s="16"/>
    </row>
    <row r="256" spans="12:12" x14ac:dyDescent="0.25">
      <c r="L256" s="16"/>
    </row>
    <row r="257" spans="12:12" x14ac:dyDescent="0.25">
      <c r="L257" s="16"/>
    </row>
    <row r="258" spans="12:12" x14ac:dyDescent="0.25">
      <c r="L258" s="16"/>
    </row>
    <row r="259" spans="12:12" x14ac:dyDescent="0.25">
      <c r="L259" s="16"/>
    </row>
    <row r="260" spans="12:12" x14ac:dyDescent="0.25">
      <c r="L260" s="16"/>
    </row>
    <row r="261" spans="12:12" x14ac:dyDescent="0.25">
      <c r="L261" s="16"/>
    </row>
    <row r="262" spans="12:12" x14ac:dyDescent="0.25">
      <c r="L262" s="16"/>
    </row>
    <row r="263" spans="12:12" x14ac:dyDescent="0.25">
      <c r="L263" s="16"/>
    </row>
    <row r="264" spans="12:12" x14ac:dyDescent="0.25">
      <c r="L264" s="16"/>
    </row>
    <row r="265" spans="12:12" x14ac:dyDescent="0.25">
      <c r="L265" s="16"/>
    </row>
    <row r="266" spans="12:12" x14ac:dyDescent="0.25">
      <c r="L266" s="16"/>
    </row>
    <row r="267" spans="12:12" x14ac:dyDescent="0.25">
      <c r="L267" s="16"/>
    </row>
    <row r="268" spans="12:12" x14ac:dyDescent="0.25">
      <c r="L268" s="16"/>
    </row>
    <row r="269" spans="12:12" x14ac:dyDescent="0.25">
      <c r="L269" s="16"/>
    </row>
    <row r="270" spans="12:12" x14ac:dyDescent="0.25">
      <c r="L270" s="16"/>
    </row>
    <row r="271" spans="12:12" x14ac:dyDescent="0.25">
      <c r="L271" s="16"/>
    </row>
    <row r="272" spans="12:12" x14ac:dyDescent="0.25">
      <c r="L272" s="16"/>
    </row>
    <row r="273" spans="12:12" x14ac:dyDescent="0.25">
      <c r="L273" s="16"/>
    </row>
    <row r="274" spans="12:12" x14ac:dyDescent="0.25">
      <c r="L274" s="16"/>
    </row>
    <row r="275" spans="12:12" x14ac:dyDescent="0.25">
      <c r="L275" s="16"/>
    </row>
    <row r="276" spans="12:12" x14ac:dyDescent="0.25">
      <c r="L276" s="16"/>
    </row>
    <row r="277" spans="12:12" x14ac:dyDescent="0.25">
      <c r="L277" s="16"/>
    </row>
    <row r="278" spans="12:12" x14ac:dyDescent="0.25">
      <c r="L278" s="16"/>
    </row>
    <row r="279" spans="12:12" x14ac:dyDescent="0.25">
      <c r="L279" s="16"/>
    </row>
    <row r="280" spans="12:12" x14ac:dyDescent="0.25">
      <c r="L280" s="16"/>
    </row>
    <row r="281" spans="12:12" x14ac:dyDescent="0.25">
      <c r="L281" s="16"/>
    </row>
    <row r="282" spans="12:12" x14ac:dyDescent="0.25">
      <c r="L282" s="16"/>
    </row>
    <row r="283" spans="12:12" x14ac:dyDescent="0.25">
      <c r="L283" s="16"/>
    </row>
    <row r="284" spans="12:12" x14ac:dyDescent="0.25">
      <c r="L284" s="16"/>
    </row>
    <row r="285" spans="12:12" x14ac:dyDescent="0.25">
      <c r="L285" s="16"/>
    </row>
    <row r="286" spans="12:12" x14ac:dyDescent="0.25">
      <c r="L286" s="16"/>
    </row>
    <row r="287" spans="12:12" x14ac:dyDescent="0.25">
      <c r="L287" s="16"/>
    </row>
    <row r="288" spans="12:12" x14ac:dyDescent="0.25">
      <c r="L288" s="16"/>
    </row>
    <row r="289" spans="12:12" x14ac:dyDescent="0.25">
      <c r="L289" s="16"/>
    </row>
    <row r="290" spans="12:12" x14ac:dyDescent="0.25">
      <c r="L290" s="16"/>
    </row>
    <row r="291" spans="12:12" x14ac:dyDescent="0.25">
      <c r="L291" s="16"/>
    </row>
    <row r="292" spans="12:12" x14ac:dyDescent="0.25">
      <c r="L292" s="16"/>
    </row>
    <row r="293" spans="12:12" x14ac:dyDescent="0.25">
      <c r="L293" s="16"/>
    </row>
    <row r="294" spans="12:12" x14ac:dyDescent="0.25">
      <c r="L294" s="16"/>
    </row>
    <row r="295" spans="12:12" x14ac:dyDescent="0.25">
      <c r="L295" s="16"/>
    </row>
    <row r="296" spans="12:12" x14ac:dyDescent="0.25">
      <c r="L296" s="16"/>
    </row>
    <row r="297" spans="12:12" x14ac:dyDescent="0.25">
      <c r="L297" s="16"/>
    </row>
    <row r="298" spans="12:12" x14ac:dyDescent="0.25">
      <c r="L298" s="16"/>
    </row>
    <row r="299" spans="12:12" x14ac:dyDescent="0.25">
      <c r="L299" s="16"/>
    </row>
    <row r="300" spans="12:12" x14ac:dyDescent="0.25">
      <c r="L300" s="16"/>
    </row>
    <row r="301" spans="12:12" x14ac:dyDescent="0.25">
      <c r="L301" s="16"/>
    </row>
    <row r="302" spans="12:12" x14ac:dyDescent="0.25">
      <c r="L302" s="16"/>
    </row>
    <row r="303" spans="12:12" x14ac:dyDescent="0.25">
      <c r="L303" s="16"/>
    </row>
    <row r="304" spans="12:12" x14ac:dyDescent="0.25">
      <c r="L304" s="16"/>
    </row>
    <row r="305" spans="12:12" x14ac:dyDescent="0.25">
      <c r="L305" s="16"/>
    </row>
    <row r="306" spans="12:12" x14ac:dyDescent="0.25">
      <c r="L306" s="16"/>
    </row>
    <row r="307" spans="12:12" x14ac:dyDescent="0.25">
      <c r="L307" s="16"/>
    </row>
    <row r="308" spans="12:12" x14ac:dyDescent="0.25">
      <c r="L308" s="16"/>
    </row>
    <row r="309" spans="12:12" x14ac:dyDescent="0.25">
      <c r="L309" s="16"/>
    </row>
    <row r="310" spans="12:12" x14ac:dyDescent="0.25">
      <c r="L310" s="16"/>
    </row>
    <row r="311" spans="12:12" x14ac:dyDescent="0.25">
      <c r="L311" s="16"/>
    </row>
    <row r="312" spans="12:12" x14ac:dyDescent="0.25">
      <c r="L312" s="16"/>
    </row>
    <row r="313" spans="12:12" x14ac:dyDescent="0.25">
      <c r="L313" s="16"/>
    </row>
    <row r="314" spans="12:12" x14ac:dyDescent="0.25">
      <c r="L314" s="16"/>
    </row>
    <row r="315" spans="12:12" x14ac:dyDescent="0.25">
      <c r="L315" s="16"/>
    </row>
    <row r="316" spans="12:12" x14ac:dyDescent="0.25">
      <c r="L316" s="16"/>
    </row>
    <row r="317" spans="12:12" x14ac:dyDescent="0.25">
      <c r="L317" s="16"/>
    </row>
    <row r="318" spans="12:12" x14ac:dyDescent="0.25">
      <c r="L318" s="16"/>
    </row>
    <row r="319" spans="12:12" x14ac:dyDescent="0.25">
      <c r="L319" s="16"/>
    </row>
    <row r="320" spans="12:12" x14ac:dyDescent="0.25">
      <c r="L320" s="16"/>
    </row>
    <row r="321" spans="12:12" x14ac:dyDescent="0.25">
      <c r="L321" s="16"/>
    </row>
    <row r="322" spans="12:12" x14ac:dyDescent="0.25">
      <c r="L322" s="16"/>
    </row>
    <row r="323" spans="12:12" x14ac:dyDescent="0.25">
      <c r="L323" s="16"/>
    </row>
    <row r="324" spans="12:12" x14ac:dyDescent="0.25">
      <c r="L324" s="16"/>
    </row>
    <row r="325" spans="12:12" x14ac:dyDescent="0.25">
      <c r="L325" s="16"/>
    </row>
    <row r="326" spans="12:12" x14ac:dyDescent="0.25">
      <c r="L326" s="16"/>
    </row>
    <row r="327" spans="12:12" x14ac:dyDescent="0.25">
      <c r="L327" s="16"/>
    </row>
    <row r="328" spans="12:12" x14ac:dyDescent="0.25">
      <c r="L328" s="16"/>
    </row>
    <row r="329" spans="12:12" x14ac:dyDescent="0.25">
      <c r="L329" s="16"/>
    </row>
    <row r="330" spans="12:12" x14ac:dyDescent="0.25">
      <c r="L330" s="16"/>
    </row>
    <row r="331" spans="12:12" x14ac:dyDescent="0.25">
      <c r="L331" s="16"/>
    </row>
    <row r="332" spans="12:12" x14ac:dyDescent="0.25">
      <c r="L332" s="16"/>
    </row>
    <row r="333" spans="12:12" x14ac:dyDescent="0.25">
      <c r="L333" s="16"/>
    </row>
    <row r="334" spans="12:12" x14ac:dyDescent="0.25">
      <c r="L334" s="16"/>
    </row>
    <row r="335" spans="12:12" x14ac:dyDescent="0.25">
      <c r="L335" s="16"/>
    </row>
    <row r="336" spans="12:12" x14ac:dyDescent="0.25">
      <c r="L336" s="16"/>
    </row>
    <row r="337" spans="12:12" x14ac:dyDescent="0.25">
      <c r="L337" s="16"/>
    </row>
    <row r="338" spans="12:12" x14ac:dyDescent="0.25">
      <c r="L338" s="16"/>
    </row>
    <row r="339" spans="12:12" x14ac:dyDescent="0.25">
      <c r="L339" s="16"/>
    </row>
    <row r="340" spans="12:12" x14ac:dyDescent="0.25">
      <c r="L340" s="16"/>
    </row>
    <row r="341" spans="12:12" x14ac:dyDescent="0.25">
      <c r="L341" s="16"/>
    </row>
    <row r="342" spans="12:12" x14ac:dyDescent="0.25">
      <c r="L342" s="16"/>
    </row>
    <row r="343" spans="12:12" x14ac:dyDescent="0.25">
      <c r="L343" s="16"/>
    </row>
    <row r="344" spans="12:12" x14ac:dyDescent="0.25">
      <c r="L344" s="16"/>
    </row>
    <row r="345" spans="12:12" x14ac:dyDescent="0.25">
      <c r="L345" s="16"/>
    </row>
    <row r="346" spans="12:12" x14ac:dyDescent="0.25">
      <c r="L346" s="16"/>
    </row>
    <row r="347" spans="12:12" x14ac:dyDescent="0.25">
      <c r="L347" s="16"/>
    </row>
    <row r="348" spans="12:12" x14ac:dyDescent="0.25">
      <c r="L348" s="16"/>
    </row>
    <row r="349" spans="12:12" x14ac:dyDescent="0.25">
      <c r="L349" s="16"/>
    </row>
    <row r="350" spans="12:12" x14ac:dyDescent="0.25">
      <c r="L350" s="16"/>
    </row>
    <row r="351" spans="12:12" x14ac:dyDescent="0.25">
      <c r="L351" s="16"/>
    </row>
    <row r="352" spans="12:12" x14ac:dyDescent="0.25">
      <c r="L352" s="16"/>
    </row>
    <row r="353" spans="12:12" x14ac:dyDescent="0.25">
      <c r="L353" s="16"/>
    </row>
    <row r="354" spans="12:12" x14ac:dyDescent="0.25">
      <c r="L354" s="16"/>
    </row>
    <row r="355" spans="12:12" x14ac:dyDescent="0.25">
      <c r="L355" s="16"/>
    </row>
    <row r="356" spans="12:12" x14ac:dyDescent="0.25">
      <c r="L356" s="16"/>
    </row>
    <row r="357" spans="12:12" x14ac:dyDescent="0.25">
      <c r="L357" s="16"/>
    </row>
    <row r="358" spans="12:12" x14ac:dyDescent="0.25">
      <c r="L358" s="16"/>
    </row>
    <row r="359" spans="12:12" x14ac:dyDescent="0.25">
      <c r="L359" s="16"/>
    </row>
    <row r="360" spans="12:12" x14ac:dyDescent="0.25">
      <c r="L360" s="16"/>
    </row>
    <row r="361" spans="12:12" x14ac:dyDescent="0.25">
      <c r="L361" s="16"/>
    </row>
    <row r="362" spans="12:12" x14ac:dyDescent="0.25">
      <c r="L362" s="16"/>
    </row>
    <row r="363" spans="12:12" x14ac:dyDescent="0.25">
      <c r="L363" s="16"/>
    </row>
    <row r="364" spans="12:12" x14ac:dyDescent="0.25">
      <c r="L364" s="16"/>
    </row>
    <row r="365" spans="12:12" x14ac:dyDescent="0.25">
      <c r="L365" s="16"/>
    </row>
    <row r="366" spans="12:12" x14ac:dyDescent="0.25">
      <c r="L366" s="16"/>
    </row>
    <row r="367" spans="12:12" x14ac:dyDescent="0.25">
      <c r="L367" s="16"/>
    </row>
    <row r="368" spans="12:12" x14ac:dyDescent="0.25">
      <c r="L368" s="16"/>
    </row>
    <row r="369" spans="12:12" x14ac:dyDescent="0.25">
      <c r="L369" s="16"/>
    </row>
    <row r="370" spans="12:12" x14ac:dyDescent="0.25">
      <c r="L370" s="16"/>
    </row>
    <row r="371" spans="12:12" x14ac:dyDescent="0.25">
      <c r="L371" s="16"/>
    </row>
    <row r="372" spans="12:12" x14ac:dyDescent="0.25">
      <c r="L372" s="16"/>
    </row>
    <row r="373" spans="12:12" x14ac:dyDescent="0.25">
      <c r="L373" s="16"/>
    </row>
    <row r="374" spans="12:12" x14ac:dyDescent="0.25">
      <c r="L374" s="16"/>
    </row>
    <row r="375" spans="12:12" x14ac:dyDescent="0.25">
      <c r="L375" s="16"/>
    </row>
    <row r="376" spans="12:12" x14ac:dyDescent="0.25">
      <c r="L376" s="16"/>
    </row>
    <row r="377" spans="12:12" x14ac:dyDescent="0.25">
      <c r="L377" s="16"/>
    </row>
    <row r="378" spans="12:12" x14ac:dyDescent="0.25">
      <c r="L378" s="16"/>
    </row>
    <row r="379" spans="12:12" x14ac:dyDescent="0.25">
      <c r="L379" s="16"/>
    </row>
    <row r="380" spans="12:12" x14ac:dyDescent="0.25">
      <c r="L380" s="16"/>
    </row>
    <row r="381" spans="12:12" x14ac:dyDescent="0.25">
      <c r="L381" s="16"/>
    </row>
    <row r="382" spans="12:12" x14ac:dyDescent="0.25">
      <c r="L382" s="16"/>
    </row>
    <row r="383" spans="12:12" x14ac:dyDescent="0.25">
      <c r="L383" s="16"/>
    </row>
    <row r="384" spans="12:12" x14ac:dyDescent="0.25">
      <c r="L384" s="16"/>
    </row>
    <row r="385" spans="12:12" x14ac:dyDescent="0.25">
      <c r="L385" s="16"/>
    </row>
    <row r="386" spans="12:12" x14ac:dyDescent="0.25">
      <c r="L386" s="16"/>
    </row>
    <row r="387" spans="12:12" x14ac:dyDescent="0.25">
      <c r="L387" s="16"/>
    </row>
    <row r="388" spans="12:12" x14ac:dyDescent="0.25">
      <c r="L388" s="16"/>
    </row>
    <row r="389" spans="12:12" x14ac:dyDescent="0.25">
      <c r="L389" s="16"/>
    </row>
    <row r="390" spans="12:12" x14ac:dyDescent="0.25">
      <c r="L390" s="16"/>
    </row>
    <row r="391" spans="12:12" x14ac:dyDescent="0.25">
      <c r="L391" s="16"/>
    </row>
    <row r="392" spans="12:12" x14ac:dyDescent="0.25">
      <c r="L392" s="16"/>
    </row>
    <row r="393" spans="12:12" x14ac:dyDescent="0.25">
      <c r="L393" s="16"/>
    </row>
    <row r="394" spans="12:12" x14ac:dyDescent="0.25">
      <c r="L394" s="16"/>
    </row>
    <row r="395" spans="12:12" x14ac:dyDescent="0.25">
      <c r="L395" s="16"/>
    </row>
    <row r="396" spans="12:12" x14ac:dyDescent="0.25">
      <c r="L396" s="16"/>
    </row>
    <row r="397" spans="12:12" x14ac:dyDescent="0.25">
      <c r="L397" s="16"/>
    </row>
    <row r="398" spans="12:12" x14ac:dyDescent="0.25">
      <c r="L398" s="16"/>
    </row>
    <row r="399" spans="12:12" x14ac:dyDescent="0.25">
      <c r="L399" s="16"/>
    </row>
    <row r="400" spans="12:12" x14ac:dyDescent="0.25">
      <c r="L400" s="16"/>
    </row>
    <row r="401" spans="12:12" x14ac:dyDescent="0.25">
      <c r="L401" s="16"/>
    </row>
    <row r="402" spans="12:12" x14ac:dyDescent="0.25">
      <c r="L402" s="16"/>
    </row>
    <row r="403" spans="12:12" x14ac:dyDescent="0.25">
      <c r="L403" s="16"/>
    </row>
    <row r="404" spans="12:12" x14ac:dyDescent="0.25">
      <c r="L404" s="16"/>
    </row>
    <row r="405" spans="12:12" x14ac:dyDescent="0.25">
      <c r="L405" s="16"/>
    </row>
    <row r="406" spans="12:12" x14ac:dyDescent="0.25">
      <c r="L406" s="16"/>
    </row>
    <row r="407" spans="12:12" x14ac:dyDescent="0.25">
      <c r="L407" s="16"/>
    </row>
    <row r="408" spans="12:12" x14ac:dyDescent="0.25">
      <c r="L408" s="16"/>
    </row>
    <row r="409" spans="12:12" x14ac:dyDescent="0.25">
      <c r="L409" s="16"/>
    </row>
    <row r="410" spans="12:12" x14ac:dyDescent="0.25">
      <c r="L410" s="16"/>
    </row>
    <row r="411" spans="12:12" x14ac:dyDescent="0.25">
      <c r="L411" s="16"/>
    </row>
    <row r="412" spans="12:12" x14ac:dyDescent="0.25">
      <c r="L412" s="16"/>
    </row>
    <row r="413" spans="12:12" x14ac:dyDescent="0.25">
      <c r="L413" s="16"/>
    </row>
    <row r="414" spans="12:12" x14ac:dyDescent="0.25">
      <c r="L414" s="16"/>
    </row>
    <row r="415" spans="12:12" x14ac:dyDescent="0.25">
      <c r="L415" s="16"/>
    </row>
    <row r="416" spans="12:12" x14ac:dyDescent="0.25">
      <c r="L416" s="16"/>
    </row>
    <row r="417" spans="12:12" x14ac:dyDescent="0.25">
      <c r="L417" s="16"/>
    </row>
    <row r="418" spans="12:12" x14ac:dyDescent="0.25">
      <c r="L418" s="16"/>
    </row>
    <row r="419" spans="12:12" x14ac:dyDescent="0.25">
      <c r="L419" s="16"/>
    </row>
    <row r="420" spans="12:12" x14ac:dyDescent="0.25">
      <c r="L420" s="16"/>
    </row>
    <row r="421" spans="12:12" x14ac:dyDescent="0.25">
      <c r="L421" s="16"/>
    </row>
    <row r="422" spans="12:12" x14ac:dyDescent="0.25">
      <c r="L422" s="16"/>
    </row>
    <row r="423" spans="12:12" x14ac:dyDescent="0.25">
      <c r="L423" s="16"/>
    </row>
    <row r="424" spans="12:12" x14ac:dyDescent="0.25">
      <c r="L424" s="16"/>
    </row>
    <row r="425" spans="12:12" x14ac:dyDescent="0.25">
      <c r="L425" s="16"/>
    </row>
    <row r="426" spans="12:12" x14ac:dyDescent="0.25">
      <c r="L426" s="16"/>
    </row>
    <row r="427" spans="12:12" x14ac:dyDescent="0.25">
      <c r="L427" s="16"/>
    </row>
    <row r="428" spans="12:12" x14ac:dyDescent="0.25">
      <c r="L428" s="16"/>
    </row>
    <row r="429" spans="12:12" x14ac:dyDescent="0.25">
      <c r="L429" s="16"/>
    </row>
    <row r="430" spans="12:12" x14ac:dyDescent="0.25">
      <c r="L430" s="16"/>
    </row>
    <row r="431" spans="12:12" x14ac:dyDescent="0.25">
      <c r="L431" s="16"/>
    </row>
    <row r="432" spans="12:12" x14ac:dyDescent="0.25">
      <c r="L432" s="16"/>
    </row>
    <row r="433" spans="12:12" x14ac:dyDescent="0.25">
      <c r="L433" s="16"/>
    </row>
    <row r="434" spans="12:12" x14ac:dyDescent="0.25">
      <c r="L434" s="16"/>
    </row>
    <row r="435" spans="12:12" x14ac:dyDescent="0.25">
      <c r="L435" s="16"/>
    </row>
    <row r="436" spans="12:12" x14ac:dyDescent="0.25">
      <c r="L436" s="16"/>
    </row>
    <row r="437" spans="12:12" x14ac:dyDescent="0.25">
      <c r="L437" s="16"/>
    </row>
    <row r="438" spans="12:12" x14ac:dyDescent="0.25">
      <c r="L438" s="16"/>
    </row>
    <row r="439" spans="12:12" x14ac:dyDescent="0.25">
      <c r="L439" s="16"/>
    </row>
    <row r="440" spans="12:12" x14ac:dyDescent="0.25">
      <c r="L440" s="16"/>
    </row>
    <row r="441" spans="12:12" x14ac:dyDescent="0.25">
      <c r="L441" s="16"/>
    </row>
    <row r="442" spans="12:12" x14ac:dyDescent="0.25">
      <c r="L442" s="16"/>
    </row>
    <row r="443" spans="12:12" x14ac:dyDescent="0.25">
      <c r="L443" s="16"/>
    </row>
    <row r="444" spans="12:12" x14ac:dyDescent="0.25">
      <c r="L444" s="16"/>
    </row>
    <row r="445" spans="12:12" x14ac:dyDescent="0.25">
      <c r="L445" s="16"/>
    </row>
    <row r="446" spans="12:12" x14ac:dyDescent="0.25">
      <c r="L446" s="16"/>
    </row>
    <row r="447" spans="12:12" x14ac:dyDescent="0.25">
      <c r="L447" s="16"/>
    </row>
    <row r="448" spans="12:12" x14ac:dyDescent="0.25">
      <c r="L448" s="16"/>
    </row>
    <row r="449" spans="12:12" x14ac:dyDescent="0.25">
      <c r="L449" s="16"/>
    </row>
    <row r="450" spans="12:12" x14ac:dyDescent="0.25">
      <c r="L450" s="16"/>
    </row>
    <row r="451" spans="12:12" x14ac:dyDescent="0.25">
      <c r="L451" s="16"/>
    </row>
    <row r="452" spans="12:12" x14ac:dyDescent="0.25">
      <c r="L452" s="16"/>
    </row>
    <row r="453" spans="12:12" x14ac:dyDescent="0.25">
      <c r="L453" s="16"/>
    </row>
    <row r="454" spans="12:12" x14ac:dyDescent="0.25">
      <c r="L454" s="16"/>
    </row>
    <row r="455" spans="12:12" x14ac:dyDescent="0.25">
      <c r="L455" s="16"/>
    </row>
    <row r="456" spans="12:12" x14ac:dyDescent="0.25">
      <c r="L456" s="16"/>
    </row>
    <row r="457" spans="12:12" x14ac:dyDescent="0.25">
      <c r="L457" s="16"/>
    </row>
    <row r="458" spans="12:12" x14ac:dyDescent="0.25">
      <c r="L458" s="16"/>
    </row>
    <row r="459" spans="12:12" x14ac:dyDescent="0.25">
      <c r="L459" s="16"/>
    </row>
    <row r="460" spans="12:12" x14ac:dyDescent="0.25">
      <c r="L460" s="16"/>
    </row>
    <row r="461" spans="12:12" x14ac:dyDescent="0.25">
      <c r="L461" s="16"/>
    </row>
    <row r="462" spans="12:12" x14ac:dyDescent="0.25">
      <c r="L462" s="16"/>
    </row>
    <row r="463" spans="12:12" x14ac:dyDescent="0.25">
      <c r="L463" s="16"/>
    </row>
    <row r="464" spans="12:12" x14ac:dyDescent="0.25">
      <c r="L464" s="16"/>
    </row>
    <row r="465" spans="12:12" x14ac:dyDescent="0.25">
      <c r="L465" s="16"/>
    </row>
    <row r="466" spans="12:12" x14ac:dyDescent="0.25">
      <c r="L466" s="16"/>
    </row>
    <row r="467" spans="12:12" x14ac:dyDescent="0.25">
      <c r="L467" s="16"/>
    </row>
    <row r="468" spans="12:12" x14ac:dyDescent="0.25">
      <c r="L468" s="16"/>
    </row>
    <row r="469" spans="12:12" x14ac:dyDescent="0.25">
      <c r="L469" s="16"/>
    </row>
    <row r="470" spans="12:12" x14ac:dyDescent="0.25">
      <c r="L470" s="16"/>
    </row>
    <row r="471" spans="12:12" x14ac:dyDescent="0.25">
      <c r="L471" s="16"/>
    </row>
    <row r="472" spans="12:12" x14ac:dyDescent="0.25">
      <c r="L472" s="16"/>
    </row>
    <row r="473" spans="12:12" x14ac:dyDescent="0.25">
      <c r="L473" s="16"/>
    </row>
    <row r="474" spans="12:12" x14ac:dyDescent="0.25">
      <c r="L474" s="16"/>
    </row>
    <row r="475" spans="12:12" x14ac:dyDescent="0.25">
      <c r="L475" s="16"/>
    </row>
    <row r="476" spans="12:12" x14ac:dyDescent="0.25">
      <c r="L476" s="16"/>
    </row>
    <row r="477" spans="12:12" x14ac:dyDescent="0.25">
      <c r="L477" s="16"/>
    </row>
    <row r="478" spans="12:12" x14ac:dyDescent="0.25">
      <c r="L478" s="16"/>
    </row>
    <row r="479" spans="12:12" x14ac:dyDescent="0.25">
      <c r="L479" s="16"/>
    </row>
    <row r="480" spans="12:12" x14ac:dyDescent="0.25">
      <c r="L480" s="16"/>
    </row>
    <row r="481" spans="12:12" x14ac:dyDescent="0.25">
      <c r="L481" s="16"/>
    </row>
    <row r="482" spans="12:12" x14ac:dyDescent="0.25">
      <c r="L482" s="16"/>
    </row>
    <row r="483" spans="12:12" x14ac:dyDescent="0.25">
      <c r="L483" s="16"/>
    </row>
    <row r="484" spans="12:12" x14ac:dyDescent="0.25">
      <c r="L484" s="16"/>
    </row>
    <row r="485" spans="12:12" x14ac:dyDescent="0.25">
      <c r="L485" s="16"/>
    </row>
    <row r="486" spans="12:12" x14ac:dyDescent="0.25">
      <c r="L486" s="16"/>
    </row>
    <row r="487" spans="12:12" x14ac:dyDescent="0.25">
      <c r="L487" s="16"/>
    </row>
    <row r="488" spans="12:12" x14ac:dyDescent="0.25">
      <c r="L488" s="16"/>
    </row>
    <row r="489" spans="12:12" x14ac:dyDescent="0.25">
      <c r="L489" s="16"/>
    </row>
    <row r="490" spans="12:12" x14ac:dyDescent="0.25">
      <c r="L490" s="16"/>
    </row>
    <row r="491" spans="12:12" x14ac:dyDescent="0.25">
      <c r="L491" s="16"/>
    </row>
    <row r="492" spans="12:12" x14ac:dyDescent="0.25">
      <c r="L492" s="16"/>
    </row>
    <row r="493" spans="12:12" x14ac:dyDescent="0.25">
      <c r="L493" s="16"/>
    </row>
    <row r="494" spans="12:12" x14ac:dyDescent="0.25">
      <c r="L494" s="16"/>
    </row>
    <row r="495" spans="12:12" x14ac:dyDescent="0.25">
      <c r="L495" s="16"/>
    </row>
    <row r="496" spans="12:12" x14ac:dyDescent="0.25">
      <c r="L496" s="16"/>
    </row>
    <row r="497" spans="12:12" x14ac:dyDescent="0.25">
      <c r="L497" s="16"/>
    </row>
    <row r="498" spans="12:12" x14ac:dyDescent="0.25">
      <c r="L498" s="16"/>
    </row>
    <row r="499" spans="12:12" x14ac:dyDescent="0.25">
      <c r="L499" s="16"/>
    </row>
    <row r="500" spans="12:12" x14ac:dyDescent="0.25">
      <c r="L500" s="16"/>
    </row>
    <row r="501" spans="12:12" x14ac:dyDescent="0.25">
      <c r="L501" s="16"/>
    </row>
    <row r="502" spans="12:12" x14ac:dyDescent="0.25">
      <c r="L502" s="16"/>
    </row>
    <row r="503" spans="12:12" x14ac:dyDescent="0.25">
      <c r="L503" s="16"/>
    </row>
    <row r="504" spans="12:12" x14ac:dyDescent="0.25">
      <c r="L504" s="16"/>
    </row>
    <row r="505" spans="12:12" x14ac:dyDescent="0.25">
      <c r="L505" s="16"/>
    </row>
    <row r="506" spans="12:12" x14ac:dyDescent="0.25">
      <c r="L506" s="16"/>
    </row>
    <row r="507" spans="12:12" x14ac:dyDescent="0.25">
      <c r="L507" s="16"/>
    </row>
    <row r="508" spans="12:12" x14ac:dyDescent="0.25">
      <c r="L508" s="16"/>
    </row>
    <row r="509" spans="12:12" x14ac:dyDescent="0.25">
      <c r="L509" s="16"/>
    </row>
    <row r="510" spans="12:12" x14ac:dyDescent="0.25">
      <c r="L510" s="16"/>
    </row>
    <row r="511" spans="12:12" x14ac:dyDescent="0.25">
      <c r="L511" s="16"/>
    </row>
    <row r="512" spans="12:12" x14ac:dyDescent="0.25">
      <c r="L512" s="16"/>
    </row>
    <row r="513" spans="12:12" x14ac:dyDescent="0.25">
      <c r="L513" s="16"/>
    </row>
    <row r="514" spans="12:12" x14ac:dyDescent="0.25">
      <c r="L514" s="16"/>
    </row>
    <row r="515" spans="12:12" x14ac:dyDescent="0.25">
      <c r="L515" s="16"/>
    </row>
    <row r="516" spans="12:12" x14ac:dyDescent="0.25">
      <c r="L516" s="16"/>
    </row>
    <row r="517" spans="12:12" x14ac:dyDescent="0.25">
      <c r="L517" s="16"/>
    </row>
    <row r="518" spans="12:12" x14ac:dyDescent="0.25">
      <c r="L518" s="16"/>
    </row>
    <row r="519" spans="12:12" x14ac:dyDescent="0.25">
      <c r="L519" s="16"/>
    </row>
    <row r="520" spans="12:12" x14ac:dyDescent="0.25">
      <c r="L520" s="16"/>
    </row>
    <row r="521" spans="12:12" x14ac:dyDescent="0.25">
      <c r="L521" s="16"/>
    </row>
    <row r="522" spans="12:12" x14ac:dyDescent="0.25">
      <c r="L522" s="16"/>
    </row>
    <row r="523" spans="12:12" x14ac:dyDescent="0.25">
      <c r="L523" s="16"/>
    </row>
    <row r="524" spans="12:12" x14ac:dyDescent="0.25">
      <c r="L524" s="16"/>
    </row>
    <row r="525" spans="12:12" x14ac:dyDescent="0.25">
      <c r="L525" s="16"/>
    </row>
    <row r="526" spans="12:12" x14ac:dyDescent="0.25">
      <c r="L526" s="16"/>
    </row>
    <row r="527" spans="12:12" x14ac:dyDescent="0.25">
      <c r="L527" s="16"/>
    </row>
    <row r="528" spans="12:12" x14ac:dyDescent="0.25">
      <c r="L528" s="16"/>
    </row>
    <row r="529" spans="12:12" x14ac:dyDescent="0.25">
      <c r="L529" s="16"/>
    </row>
    <row r="530" spans="12:12" x14ac:dyDescent="0.25">
      <c r="L530" s="16"/>
    </row>
    <row r="531" spans="12:12" x14ac:dyDescent="0.25">
      <c r="L531" s="16"/>
    </row>
    <row r="532" spans="12:12" x14ac:dyDescent="0.25">
      <c r="L532" s="16"/>
    </row>
    <row r="533" spans="12:12" x14ac:dyDescent="0.25">
      <c r="L533" s="16"/>
    </row>
    <row r="534" spans="12:12" x14ac:dyDescent="0.25">
      <c r="L534" s="16"/>
    </row>
    <row r="535" spans="12:12" x14ac:dyDescent="0.25">
      <c r="L535" s="16"/>
    </row>
    <row r="536" spans="12:12" x14ac:dyDescent="0.25">
      <c r="L536" s="16"/>
    </row>
    <row r="537" spans="12:12" x14ac:dyDescent="0.25">
      <c r="L537" s="16"/>
    </row>
    <row r="538" spans="12:12" x14ac:dyDescent="0.25">
      <c r="L538" s="16"/>
    </row>
    <row r="539" spans="12:12" x14ac:dyDescent="0.25">
      <c r="L539" s="16"/>
    </row>
    <row r="540" spans="12:12" x14ac:dyDescent="0.25">
      <c r="L540" s="16"/>
    </row>
    <row r="541" spans="12:12" x14ac:dyDescent="0.25">
      <c r="L541" s="16"/>
    </row>
    <row r="542" spans="12:12" x14ac:dyDescent="0.25">
      <c r="L542" s="16"/>
    </row>
    <row r="543" spans="12:12" x14ac:dyDescent="0.25">
      <c r="L543" s="16"/>
    </row>
    <row r="544" spans="12:12" x14ac:dyDescent="0.25">
      <c r="L544" s="16"/>
    </row>
    <row r="545" spans="12:12" x14ac:dyDescent="0.25">
      <c r="L545" s="16"/>
    </row>
    <row r="546" spans="12:12" x14ac:dyDescent="0.25">
      <c r="L546" s="16"/>
    </row>
    <row r="547" spans="12:12" x14ac:dyDescent="0.25">
      <c r="L547" s="16"/>
    </row>
    <row r="548" spans="12:12" x14ac:dyDescent="0.25">
      <c r="L548" s="16"/>
    </row>
    <row r="549" spans="12:12" x14ac:dyDescent="0.25">
      <c r="L549" s="16"/>
    </row>
    <row r="550" spans="12:12" x14ac:dyDescent="0.25">
      <c r="L550" s="16"/>
    </row>
    <row r="551" spans="12:12" x14ac:dyDescent="0.25">
      <c r="L551" s="16"/>
    </row>
    <row r="552" spans="12:12" x14ac:dyDescent="0.25">
      <c r="L552" s="16"/>
    </row>
    <row r="553" spans="12:12" x14ac:dyDescent="0.25">
      <c r="L553" s="16"/>
    </row>
    <row r="554" spans="12:12" x14ac:dyDescent="0.25">
      <c r="L554" s="16"/>
    </row>
    <row r="555" spans="12:12" x14ac:dyDescent="0.25">
      <c r="L555" s="16"/>
    </row>
    <row r="556" spans="12:12" x14ac:dyDescent="0.25">
      <c r="L556" s="16"/>
    </row>
    <row r="557" spans="12:12" x14ac:dyDescent="0.25">
      <c r="L557" s="16"/>
    </row>
    <row r="558" spans="12:12" x14ac:dyDescent="0.25">
      <c r="L558" s="16"/>
    </row>
    <row r="559" spans="12:12" x14ac:dyDescent="0.25">
      <c r="L559" s="16"/>
    </row>
    <row r="560" spans="12:12" x14ac:dyDescent="0.25">
      <c r="L560" s="16"/>
    </row>
    <row r="561" spans="12:12" x14ac:dyDescent="0.25">
      <c r="L561" s="16"/>
    </row>
    <row r="562" spans="12:12" x14ac:dyDescent="0.25">
      <c r="L562" s="16"/>
    </row>
    <row r="563" spans="12:12" x14ac:dyDescent="0.25">
      <c r="L563" s="16"/>
    </row>
    <row r="564" spans="12:12" x14ac:dyDescent="0.25">
      <c r="L564" s="16"/>
    </row>
    <row r="565" spans="12:12" x14ac:dyDescent="0.25">
      <c r="L565" s="16"/>
    </row>
    <row r="566" spans="12:12" x14ac:dyDescent="0.25">
      <c r="L566" s="16"/>
    </row>
    <row r="567" spans="12:12" x14ac:dyDescent="0.25">
      <c r="L567" s="16"/>
    </row>
    <row r="568" spans="12:12" x14ac:dyDescent="0.25">
      <c r="L568" s="16"/>
    </row>
    <row r="569" spans="12:12" x14ac:dyDescent="0.25">
      <c r="L569" s="16"/>
    </row>
    <row r="570" spans="12:12" x14ac:dyDescent="0.25">
      <c r="L570" s="16"/>
    </row>
    <row r="571" spans="12:12" x14ac:dyDescent="0.25">
      <c r="L571" s="16"/>
    </row>
    <row r="572" spans="12:12" x14ac:dyDescent="0.25">
      <c r="L572" s="16"/>
    </row>
    <row r="573" spans="12:12" x14ac:dyDescent="0.25">
      <c r="L573" s="16"/>
    </row>
    <row r="574" spans="12:12" x14ac:dyDescent="0.25">
      <c r="L574" s="16"/>
    </row>
    <row r="575" spans="12:12" x14ac:dyDescent="0.25">
      <c r="L575" s="16"/>
    </row>
    <row r="576" spans="12:12" x14ac:dyDescent="0.25">
      <c r="L576" s="16"/>
    </row>
    <row r="577" spans="12:12" x14ac:dyDescent="0.25">
      <c r="L577" s="16"/>
    </row>
    <row r="578" spans="12:12" x14ac:dyDescent="0.25">
      <c r="L578" s="16"/>
    </row>
    <row r="579" spans="12:12" x14ac:dyDescent="0.25">
      <c r="L579" s="16"/>
    </row>
    <row r="580" spans="12:12" x14ac:dyDescent="0.25">
      <c r="L580" s="16"/>
    </row>
    <row r="581" spans="12:12" x14ac:dyDescent="0.25">
      <c r="L581" s="16"/>
    </row>
    <row r="582" spans="12:12" x14ac:dyDescent="0.25">
      <c r="L582" s="16"/>
    </row>
    <row r="583" spans="12:12" x14ac:dyDescent="0.25">
      <c r="L583" s="16"/>
    </row>
    <row r="584" spans="12:12" x14ac:dyDescent="0.25">
      <c r="L584" s="16"/>
    </row>
    <row r="585" spans="12:12" x14ac:dyDescent="0.25">
      <c r="L585" s="16"/>
    </row>
    <row r="586" spans="12:12" x14ac:dyDescent="0.25">
      <c r="L586" s="16"/>
    </row>
    <row r="587" spans="12:12" x14ac:dyDescent="0.25">
      <c r="L587" s="16"/>
    </row>
    <row r="588" spans="12:12" x14ac:dyDescent="0.25">
      <c r="L588" s="16"/>
    </row>
    <row r="589" spans="12:12" x14ac:dyDescent="0.25">
      <c r="L589" s="16"/>
    </row>
    <row r="590" spans="12:12" x14ac:dyDescent="0.25">
      <c r="L590" s="16"/>
    </row>
    <row r="591" spans="12:12" x14ac:dyDescent="0.25">
      <c r="L591" s="16"/>
    </row>
    <row r="592" spans="12:12" x14ac:dyDescent="0.25">
      <c r="L592" s="16"/>
    </row>
    <row r="593" spans="12:12" x14ac:dyDescent="0.25">
      <c r="L593" s="16"/>
    </row>
    <row r="594" spans="12:12" x14ac:dyDescent="0.25">
      <c r="L594" s="16"/>
    </row>
    <row r="595" spans="12:12" x14ac:dyDescent="0.25">
      <c r="L595" s="16"/>
    </row>
    <row r="596" spans="12:12" x14ac:dyDescent="0.25">
      <c r="L596" s="16"/>
    </row>
    <row r="597" spans="12:12" x14ac:dyDescent="0.25">
      <c r="L597" s="16"/>
    </row>
    <row r="598" spans="12:12" x14ac:dyDescent="0.25">
      <c r="L598" s="16"/>
    </row>
    <row r="599" spans="12:12" x14ac:dyDescent="0.25">
      <c r="L599" s="16"/>
    </row>
    <row r="600" spans="12:12" x14ac:dyDescent="0.25">
      <c r="L600" s="16"/>
    </row>
    <row r="601" spans="12:12" x14ac:dyDescent="0.25">
      <c r="L601" s="16"/>
    </row>
    <row r="602" spans="12:12" x14ac:dyDescent="0.25">
      <c r="L602" s="16"/>
    </row>
    <row r="603" spans="12:12" x14ac:dyDescent="0.25">
      <c r="L603" s="16"/>
    </row>
    <row r="604" spans="12:12" x14ac:dyDescent="0.25">
      <c r="L604" s="16"/>
    </row>
    <row r="605" spans="12:12" x14ac:dyDescent="0.25">
      <c r="L605" s="16"/>
    </row>
    <row r="606" spans="12:12" x14ac:dyDescent="0.25">
      <c r="L606" s="16"/>
    </row>
    <row r="607" spans="12:12" x14ac:dyDescent="0.25">
      <c r="L607" s="16"/>
    </row>
    <row r="608" spans="12:12" x14ac:dyDescent="0.25">
      <c r="L608" s="16"/>
    </row>
    <row r="609" spans="12:12" x14ac:dyDescent="0.25">
      <c r="L609" s="16"/>
    </row>
    <row r="610" spans="12:12" x14ac:dyDescent="0.25">
      <c r="L610" s="16"/>
    </row>
    <row r="611" spans="12:12" x14ac:dyDescent="0.25">
      <c r="L611" s="16"/>
    </row>
    <row r="612" spans="12:12" x14ac:dyDescent="0.25">
      <c r="L612" s="16"/>
    </row>
    <row r="613" spans="12:12" x14ac:dyDescent="0.25">
      <c r="L613" s="16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selection activeCell="A9" sqref="A9"/>
    </sheetView>
  </sheetViews>
  <sheetFormatPr baseColWidth="10" defaultRowHeight="12.5" x14ac:dyDescent="0.25"/>
  <cols>
    <col min="1" max="1" width="8.7265625" style="11" customWidth="1"/>
    <col min="2" max="4" width="12.7265625" style="11" customWidth="1"/>
    <col min="5" max="7" width="11.453125" style="12"/>
    <col min="8" max="11" width="11.453125" style="11"/>
    <col min="12" max="256" width="11.453125" style="12"/>
    <col min="257" max="257" width="8.7265625" style="12" customWidth="1"/>
    <col min="258" max="260" width="12.7265625" style="12" customWidth="1"/>
    <col min="261" max="512" width="11.453125" style="12"/>
    <col min="513" max="513" width="8.7265625" style="12" customWidth="1"/>
    <col min="514" max="516" width="12.7265625" style="12" customWidth="1"/>
    <col min="517" max="768" width="11.453125" style="12"/>
    <col min="769" max="769" width="8.7265625" style="12" customWidth="1"/>
    <col min="770" max="772" width="12.7265625" style="12" customWidth="1"/>
    <col min="773" max="1024" width="11.453125" style="12"/>
    <col min="1025" max="1025" width="8.7265625" style="12" customWidth="1"/>
    <col min="1026" max="1028" width="12.7265625" style="12" customWidth="1"/>
    <col min="1029" max="1280" width="11.453125" style="12"/>
    <col min="1281" max="1281" width="8.7265625" style="12" customWidth="1"/>
    <col min="1282" max="1284" width="12.7265625" style="12" customWidth="1"/>
    <col min="1285" max="1536" width="11.453125" style="12"/>
    <col min="1537" max="1537" width="8.7265625" style="12" customWidth="1"/>
    <col min="1538" max="1540" width="12.7265625" style="12" customWidth="1"/>
    <col min="1541" max="1792" width="11.453125" style="12"/>
    <col min="1793" max="1793" width="8.7265625" style="12" customWidth="1"/>
    <col min="1794" max="1796" width="12.7265625" style="12" customWidth="1"/>
    <col min="1797" max="2048" width="11.453125" style="12"/>
    <col min="2049" max="2049" width="8.7265625" style="12" customWidth="1"/>
    <col min="2050" max="2052" width="12.7265625" style="12" customWidth="1"/>
    <col min="2053" max="2304" width="11.453125" style="12"/>
    <col min="2305" max="2305" width="8.7265625" style="12" customWidth="1"/>
    <col min="2306" max="2308" width="12.7265625" style="12" customWidth="1"/>
    <col min="2309" max="2560" width="11.453125" style="12"/>
    <col min="2561" max="2561" width="8.7265625" style="12" customWidth="1"/>
    <col min="2562" max="2564" width="12.7265625" style="12" customWidth="1"/>
    <col min="2565" max="2816" width="11.453125" style="12"/>
    <col min="2817" max="2817" width="8.7265625" style="12" customWidth="1"/>
    <col min="2818" max="2820" width="12.7265625" style="12" customWidth="1"/>
    <col min="2821" max="3072" width="11.453125" style="12"/>
    <col min="3073" max="3073" width="8.7265625" style="12" customWidth="1"/>
    <col min="3074" max="3076" width="12.7265625" style="12" customWidth="1"/>
    <col min="3077" max="3328" width="11.453125" style="12"/>
    <col min="3329" max="3329" width="8.7265625" style="12" customWidth="1"/>
    <col min="3330" max="3332" width="12.7265625" style="12" customWidth="1"/>
    <col min="3333" max="3584" width="11.453125" style="12"/>
    <col min="3585" max="3585" width="8.7265625" style="12" customWidth="1"/>
    <col min="3586" max="3588" width="12.7265625" style="12" customWidth="1"/>
    <col min="3589" max="3840" width="11.453125" style="12"/>
    <col min="3841" max="3841" width="8.7265625" style="12" customWidth="1"/>
    <col min="3842" max="3844" width="12.7265625" style="12" customWidth="1"/>
    <col min="3845" max="4096" width="11.453125" style="12"/>
    <col min="4097" max="4097" width="8.7265625" style="12" customWidth="1"/>
    <col min="4098" max="4100" width="12.7265625" style="12" customWidth="1"/>
    <col min="4101" max="4352" width="11.453125" style="12"/>
    <col min="4353" max="4353" width="8.7265625" style="12" customWidth="1"/>
    <col min="4354" max="4356" width="12.7265625" style="12" customWidth="1"/>
    <col min="4357" max="4608" width="11.453125" style="12"/>
    <col min="4609" max="4609" width="8.7265625" style="12" customWidth="1"/>
    <col min="4610" max="4612" width="12.7265625" style="12" customWidth="1"/>
    <col min="4613" max="4864" width="11.453125" style="12"/>
    <col min="4865" max="4865" width="8.7265625" style="12" customWidth="1"/>
    <col min="4866" max="4868" width="12.7265625" style="12" customWidth="1"/>
    <col min="4869" max="5120" width="11.453125" style="12"/>
    <col min="5121" max="5121" width="8.7265625" style="12" customWidth="1"/>
    <col min="5122" max="5124" width="12.7265625" style="12" customWidth="1"/>
    <col min="5125" max="5376" width="11.453125" style="12"/>
    <col min="5377" max="5377" width="8.7265625" style="12" customWidth="1"/>
    <col min="5378" max="5380" width="12.7265625" style="12" customWidth="1"/>
    <col min="5381" max="5632" width="11.453125" style="12"/>
    <col min="5633" max="5633" width="8.7265625" style="12" customWidth="1"/>
    <col min="5634" max="5636" width="12.7265625" style="12" customWidth="1"/>
    <col min="5637" max="5888" width="11.453125" style="12"/>
    <col min="5889" max="5889" width="8.7265625" style="12" customWidth="1"/>
    <col min="5890" max="5892" width="12.7265625" style="12" customWidth="1"/>
    <col min="5893" max="6144" width="11.453125" style="12"/>
    <col min="6145" max="6145" width="8.7265625" style="12" customWidth="1"/>
    <col min="6146" max="6148" width="12.7265625" style="12" customWidth="1"/>
    <col min="6149" max="6400" width="11.453125" style="12"/>
    <col min="6401" max="6401" width="8.7265625" style="12" customWidth="1"/>
    <col min="6402" max="6404" width="12.7265625" style="12" customWidth="1"/>
    <col min="6405" max="6656" width="11.453125" style="12"/>
    <col min="6657" max="6657" width="8.7265625" style="12" customWidth="1"/>
    <col min="6658" max="6660" width="12.7265625" style="12" customWidth="1"/>
    <col min="6661" max="6912" width="11.453125" style="12"/>
    <col min="6913" max="6913" width="8.7265625" style="12" customWidth="1"/>
    <col min="6914" max="6916" width="12.7265625" style="12" customWidth="1"/>
    <col min="6917" max="7168" width="11.453125" style="12"/>
    <col min="7169" max="7169" width="8.7265625" style="12" customWidth="1"/>
    <col min="7170" max="7172" width="12.7265625" style="12" customWidth="1"/>
    <col min="7173" max="7424" width="11.453125" style="12"/>
    <col min="7425" max="7425" width="8.7265625" style="12" customWidth="1"/>
    <col min="7426" max="7428" width="12.7265625" style="12" customWidth="1"/>
    <col min="7429" max="7680" width="11.453125" style="12"/>
    <col min="7681" max="7681" width="8.7265625" style="12" customWidth="1"/>
    <col min="7682" max="7684" width="12.7265625" style="12" customWidth="1"/>
    <col min="7685" max="7936" width="11.453125" style="12"/>
    <col min="7937" max="7937" width="8.7265625" style="12" customWidth="1"/>
    <col min="7938" max="7940" width="12.7265625" style="12" customWidth="1"/>
    <col min="7941" max="8192" width="11.453125" style="12"/>
    <col min="8193" max="8193" width="8.7265625" style="12" customWidth="1"/>
    <col min="8194" max="8196" width="12.7265625" style="12" customWidth="1"/>
    <col min="8197" max="8448" width="11.453125" style="12"/>
    <col min="8449" max="8449" width="8.7265625" style="12" customWidth="1"/>
    <col min="8450" max="8452" width="12.7265625" style="12" customWidth="1"/>
    <col min="8453" max="8704" width="11.453125" style="12"/>
    <col min="8705" max="8705" width="8.7265625" style="12" customWidth="1"/>
    <col min="8706" max="8708" width="12.7265625" style="12" customWidth="1"/>
    <col min="8709" max="8960" width="11.453125" style="12"/>
    <col min="8961" max="8961" width="8.7265625" style="12" customWidth="1"/>
    <col min="8962" max="8964" width="12.7265625" style="12" customWidth="1"/>
    <col min="8965" max="9216" width="11.453125" style="12"/>
    <col min="9217" max="9217" width="8.7265625" style="12" customWidth="1"/>
    <col min="9218" max="9220" width="12.7265625" style="12" customWidth="1"/>
    <col min="9221" max="9472" width="11.453125" style="12"/>
    <col min="9473" max="9473" width="8.7265625" style="12" customWidth="1"/>
    <col min="9474" max="9476" width="12.7265625" style="12" customWidth="1"/>
    <col min="9477" max="9728" width="11.453125" style="12"/>
    <col min="9729" max="9729" width="8.7265625" style="12" customWidth="1"/>
    <col min="9730" max="9732" width="12.7265625" style="12" customWidth="1"/>
    <col min="9733" max="9984" width="11.453125" style="12"/>
    <col min="9985" max="9985" width="8.7265625" style="12" customWidth="1"/>
    <col min="9986" max="9988" width="12.7265625" style="12" customWidth="1"/>
    <col min="9989" max="10240" width="11.453125" style="12"/>
    <col min="10241" max="10241" width="8.7265625" style="12" customWidth="1"/>
    <col min="10242" max="10244" width="12.7265625" style="12" customWidth="1"/>
    <col min="10245" max="10496" width="11.453125" style="12"/>
    <col min="10497" max="10497" width="8.7265625" style="12" customWidth="1"/>
    <col min="10498" max="10500" width="12.7265625" style="12" customWidth="1"/>
    <col min="10501" max="10752" width="11.453125" style="12"/>
    <col min="10753" max="10753" width="8.7265625" style="12" customWidth="1"/>
    <col min="10754" max="10756" width="12.7265625" style="12" customWidth="1"/>
    <col min="10757" max="11008" width="11.453125" style="12"/>
    <col min="11009" max="11009" width="8.7265625" style="12" customWidth="1"/>
    <col min="11010" max="11012" width="12.7265625" style="12" customWidth="1"/>
    <col min="11013" max="11264" width="11.453125" style="12"/>
    <col min="11265" max="11265" width="8.7265625" style="12" customWidth="1"/>
    <col min="11266" max="11268" width="12.7265625" style="12" customWidth="1"/>
    <col min="11269" max="11520" width="11.453125" style="12"/>
    <col min="11521" max="11521" width="8.7265625" style="12" customWidth="1"/>
    <col min="11522" max="11524" width="12.7265625" style="12" customWidth="1"/>
    <col min="11525" max="11776" width="11.453125" style="12"/>
    <col min="11777" max="11777" width="8.7265625" style="12" customWidth="1"/>
    <col min="11778" max="11780" width="12.7265625" style="12" customWidth="1"/>
    <col min="11781" max="12032" width="11.453125" style="12"/>
    <col min="12033" max="12033" width="8.7265625" style="12" customWidth="1"/>
    <col min="12034" max="12036" width="12.7265625" style="12" customWidth="1"/>
    <col min="12037" max="12288" width="11.453125" style="12"/>
    <col min="12289" max="12289" width="8.7265625" style="12" customWidth="1"/>
    <col min="12290" max="12292" width="12.7265625" style="12" customWidth="1"/>
    <col min="12293" max="12544" width="11.453125" style="12"/>
    <col min="12545" max="12545" width="8.7265625" style="12" customWidth="1"/>
    <col min="12546" max="12548" width="12.7265625" style="12" customWidth="1"/>
    <col min="12549" max="12800" width="11.453125" style="12"/>
    <col min="12801" max="12801" width="8.7265625" style="12" customWidth="1"/>
    <col min="12802" max="12804" width="12.7265625" style="12" customWidth="1"/>
    <col min="12805" max="13056" width="11.453125" style="12"/>
    <col min="13057" max="13057" width="8.7265625" style="12" customWidth="1"/>
    <col min="13058" max="13060" width="12.7265625" style="12" customWidth="1"/>
    <col min="13061" max="13312" width="11.453125" style="12"/>
    <col min="13313" max="13313" width="8.7265625" style="12" customWidth="1"/>
    <col min="13314" max="13316" width="12.7265625" style="12" customWidth="1"/>
    <col min="13317" max="13568" width="11.453125" style="12"/>
    <col min="13569" max="13569" width="8.7265625" style="12" customWidth="1"/>
    <col min="13570" max="13572" width="12.7265625" style="12" customWidth="1"/>
    <col min="13573" max="13824" width="11.453125" style="12"/>
    <col min="13825" max="13825" width="8.7265625" style="12" customWidth="1"/>
    <col min="13826" max="13828" width="12.7265625" style="12" customWidth="1"/>
    <col min="13829" max="14080" width="11.453125" style="12"/>
    <col min="14081" max="14081" width="8.7265625" style="12" customWidth="1"/>
    <col min="14082" max="14084" width="12.7265625" style="12" customWidth="1"/>
    <col min="14085" max="14336" width="11.453125" style="12"/>
    <col min="14337" max="14337" width="8.7265625" style="12" customWidth="1"/>
    <col min="14338" max="14340" width="12.7265625" style="12" customWidth="1"/>
    <col min="14341" max="14592" width="11.453125" style="12"/>
    <col min="14593" max="14593" width="8.7265625" style="12" customWidth="1"/>
    <col min="14594" max="14596" width="12.7265625" style="12" customWidth="1"/>
    <col min="14597" max="14848" width="11.453125" style="12"/>
    <col min="14849" max="14849" width="8.7265625" style="12" customWidth="1"/>
    <col min="14850" max="14852" width="12.7265625" style="12" customWidth="1"/>
    <col min="14853" max="15104" width="11.453125" style="12"/>
    <col min="15105" max="15105" width="8.7265625" style="12" customWidth="1"/>
    <col min="15106" max="15108" width="12.7265625" style="12" customWidth="1"/>
    <col min="15109" max="15360" width="11.453125" style="12"/>
    <col min="15361" max="15361" width="8.7265625" style="12" customWidth="1"/>
    <col min="15362" max="15364" width="12.7265625" style="12" customWidth="1"/>
    <col min="15365" max="15616" width="11.453125" style="12"/>
    <col min="15617" max="15617" width="8.7265625" style="12" customWidth="1"/>
    <col min="15618" max="15620" width="12.7265625" style="12" customWidth="1"/>
    <col min="15621" max="15872" width="11.453125" style="12"/>
    <col min="15873" max="15873" width="8.7265625" style="12" customWidth="1"/>
    <col min="15874" max="15876" width="12.7265625" style="12" customWidth="1"/>
    <col min="15877" max="16128" width="11.453125" style="12"/>
    <col min="16129" max="16129" width="8.7265625" style="12" customWidth="1"/>
    <col min="16130" max="16132" width="12.7265625" style="12" customWidth="1"/>
    <col min="16133" max="16384" width="11.453125" style="12"/>
  </cols>
  <sheetData>
    <row r="2" spans="1:13" ht="13" x14ac:dyDescent="0.3">
      <c r="G2" s="3"/>
      <c r="H2" s="13"/>
      <c r="I2" s="13"/>
      <c r="J2" s="13"/>
      <c r="K2" s="13"/>
      <c r="L2" s="14"/>
      <c r="M2" s="14"/>
    </row>
    <row r="4" spans="1:13" s="5" customFormat="1" ht="15.5" x14ac:dyDescent="0.35">
      <c r="A4" s="9" t="s">
        <v>35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5">
      <c r="A5" s="15"/>
    </row>
    <row r="6" spans="1:13" s="41" customFormat="1" ht="87.5" x14ac:dyDescent="0.25">
      <c r="A6" s="61" t="s">
        <v>0</v>
      </c>
      <c r="B6" s="62" t="s">
        <v>301</v>
      </c>
      <c r="C6" s="64" t="s">
        <v>302</v>
      </c>
      <c r="D6" s="64"/>
      <c r="E6" s="63" t="s">
        <v>303</v>
      </c>
      <c r="F6" s="63" t="s">
        <v>304</v>
      </c>
      <c r="G6" s="63" t="s">
        <v>305</v>
      </c>
      <c r="H6" s="62" t="s">
        <v>306</v>
      </c>
      <c r="I6" s="62" t="s">
        <v>307</v>
      </c>
      <c r="J6" s="62" t="s">
        <v>308</v>
      </c>
      <c r="K6" s="62" t="s">
        <v>309</v>
      </c>
      <c r="L6" s="63" t="s">
        <v>310</v>
      </c>
    </row>
    <row r="7" spans="1:13" s="41" customFormat="1" x14ac:dyDescent="0.25">
      <c r="A7" s="42"/>
      <c r="B7" s="43"/>
      <c r="C7" s="44">
        <v>42736</v>
      </c>
      <c r="D7" s="45">
        <v>43101</v>
      </c>
      <c r="E7" s="46"/>
      <c r="F7" s="46"/>
      <c r="G7" s="46"/>
      <c r="H7" s="47"/>
      <c r="I7" s="47"/>
      <c r="J7" s="47"/>
      <c r="K7" s="47"/>
      <c r="L7" s="46"/>
    </row>
    <row r="8" spans="1:13" x14ac:dyDescent="0.25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7"/>
    </row>
    <row r="9" spans="1:13" x14ac:dyDescent="0.25">
      <c r="A9" s="18">
        <v>0</v>
      </c>
      <c r="B9" s="10">
        <v>4</v>
      </c>
      <c r="C9" s="57">
        <v>1860</v>
      </c>
      <c r="D9" s="10">
        <v>1913</v>
      </c>
      <c r="E9" s="59" t="s">
        <v>240</v>
      </c>
      <c r="F9" s="20">
        <f>B9/((C9+D9)/2)</f>
        <v>2.1203286509408957E-3</v>
      </c>
      <c r="G9" s="20">
        <f t="shared" ref="G9:G72" si="0">F9/((1+(1-E9)*F9))</f>
        <v>2.1166032497056332E-3</v>
      </c>
      <c r="H9" s="15">
        <v>100000</v>
      </c>
      <c r="I9" s="15">
        <f>H9*G9</f>
        <v>211.66032497056332</v>
      </c>
      <c r="J9" s="15">
        <f t="shared" ref="J9:J72" si="1">H10+I9*E9</f>
        <v>99824.30076424194</v>
      </c>
      <c r="K9" s="15">
        <f t="shared" ref="K9:K72" si="2">K10+J9</f>
        <v>8455010.99579232</v>
      </c>
      <c r="L9" s="21">
        <f>K9/H9</f>
        <v>84.550109957923198</v>
      </c>
    </row>
    <row r="10" spans="1:13" x14ac:dyDescent="0.25">
      <c r="A10" s="18">
        <v>1</v>
      </c>
      <c r="B10" s="10">
        <v>1</v>
      </c>
      <c r="C10" s="57">
        <v>1922</v>
      </c>
      <c r="D10" s="10">
        <v>1955</v>
      </c>
      <c r="E10" s="59" t="s">
        <v>241</v>
      </c>
      <c r="F10" s="20">
        <f t="shared" ref="F10:F73" si="3">B10/((C10+D10)/2)</f>
        <v>5.1586278050038694E-4</v>
      </c>
      <c r="G10" s="20">
        <f t="shared" si="0"/>
        <v>5.1577894147822561E-4</v>
      </c>
      <c r="H10" s="15">
        <f>H9-I9</f>
        <v>99788.339675029434</v>
      </c>
      <c r="I10" s="15">
        <f t="shared" ref="I10:I73" si="4">H10*G10</f>
        <v>51.468724209456305</v>
      </c>
      <c r="J10" s="15">
        <f t="shared" si="1"/>
        <v>99772.121880031045</v>
      </c>
      <c r="K10" s="15">
        <f t="shared" si="2"/>
        <v>8355186.6950280778</v>
      </c>
      <c r="L10" s="22">
        <f t="shared" ref="L10:L73" si="5">K10/H10</f>
        <v>83.729088210481976</v>
      </c>
    </row>
    <row r="11" spans="1:13" x14ac:dyDescent="0.25">
      <c r="A11" s="18">
        <v>2</v>
      </c>
      <c r="B11" s="58">
        <v>0</v>
      </c>
      <c r="C11" s="57">
        <v>1940</v>
      </c>
      <c r="D11" s="10">
        <v>1933</v>
      </c>
      <c r="E11" s="59" t="s">
        <v>38</v>
      </c>
      <c r="F11" s="20">
        <f t="shared" si="3"/>
        <v>0</v>
      </c>
      <c r="G11" s="20">
        <f t="shared" si="0"/>
        <v>0</v>
      </c>
      <c r="H11" s="15">
        <f t="shared" ref="H11:H74" si="6">H10-I10</f>
        <v>99736.870950819983</v>
      </c>
      <c r="I11" s="15">
        <f t="shared" si="4"/>
        <v>0</v>
      </c>
      <c r="J11" s="15">
        <f t="shared" si="1"/>
        <v>99736.870950819983</v>
      </c>
      <c r="K11" s="15">
        <f t="shared" si="2"/>
        <v>8255414.5731480466</v>
      </c>
      <c r="L11" s="22">
        <f t="shared" si="5"/>
        <v>82.771942757445956</v>
      </c>
    </row>
    <row r="12" spans="1:13" x14ac:dyDescent="0.25">
      <c r="A12" s="18">
        <v>3</v>
      </c>
      <c r="B12" s="58">
        <v>0</v>
      </c>
      <c r="C12" s="57">
        <v>1856</v>
      </c>
      <c r="D12" s="10">
        <v>1978</v>
      </c>
      <c r="E12" s="59" t="s">
        <v>38</v>
      </c>
      <c r="F12" s="20">
        <f t="shared" si="3"/>
        <v>0</v>
      </c>
      <c r="G12" s="20">
        <f t="shared" si="0"/>
        <v>0</v>
      </c>
      <c r="H12" s="15">
        <f t="shared" si="6"/>
        <v>99736.870950819983</v>
      </c>
      <c r="I12" s="15">
        <f t="shared" si="4"/>
        <v>0</v>
      </c>
      <c r="J12" s="15">
        <f t="shared" si="1"/>
        <v>99736.870950819983</v>
      </c>
      <c r="K12" s="15">
        <f t="shared" si="2"/>
        <v>8155677.7021972267</v>
      </c>
      <c r="L12" s="22">
        <f t="shared" si="5"/>
        <v>81.771942757445956</v>
      </c>
    </row>
    <row r="13" spans="1:13" x14ac:dyDescent="0.25">
      <c r="A13" s="18">
        <v>4</v>
      </c>
      <c r="B13" s="58">
        <v>0</v>
      </c>
      <c r="C13" s="57">
        <v>1947</v>
      </c>
      <c r="D13" s="10">
        <v>1881</v>
      </c>
      <c r="E13" s="59" t="s">
        <v>38</v>
      </c>
      <c r="F13" s="20">
        <f t="shared" si="3"/>
        <v>0</v>
      </c>
      <c r="G13" s="20">
        <f t="shared" si="0"/>
        <v>0</v>
      </c>
      <c r="H13" s="15">
        <f t="shared" si="6"/>
        <v>99736.870950819983</v>
      </c>
      <c r="I13" s="15">
        <f t="shared" si="4"/>
        <v>0</v>
      </c>
      <c r="J13" s="15">
        <f t="shared" si="1"/>
        <v>99736.870950819983</v>
      </c>
      <c r="K13" s="15">
        <f t="shared" si="2"/>
        <v>8055940.8312464068</v>
      </c>
      <c r="L13" s="22">
        <f t="shared" si="5"/>
        <v>80.77194275744597</v>
      </c>
    </row>
    <row r="14" spans="1:13" x14ac:dyDescent="0.25">
      <c r="A14" s="18">
        <v>5</v>
      </c>
      <c r="B14" s="58">
        <v>0</v>
      </c>
      <c r="C14" s="57">
        <v>1873</v>
      </c>
      <c r="D14" s="10">
        <v>1986</v>
      </c>
      <c r="E14" s="59" t="s">
        <v>38</v>
      </c>
      <c r="F14" s="20">
        <f t="shared" si="3"/>
        <v>0</v>
      </c>
      <c r="G14" s="20">
        <f t="shared" si="0"/>
        <v>0</v>
      </c>
      <c r="H14" s="15">
        <f t="shared" si="6"/>
        <v>99736.870950819983</v>
      </c>
      <c r="I14" s="15">
        <f t="shared" si="4"/>
        <v>0</v>
      </c>
      <c r="J14" s="15">
        <f t="shared" si="1"/>
        <v>99736.870950819983</v>
      </c>
      <c r="K14" s="15">
        <f t="shared" si="2"/>
        <v>7956203.9602955868</v>
      </c>
      <c r="L14" s="22">
        <f t="shared" si="5"/>
        <v>79.77194275744597</v>
      </c>
    </row>
    <row r="15" spans="1:13" x14ac:dyDescent="0.25">
      <c r="A15" s="18">
        <v>6</v>
      </c>
      <c r="B15" s="58">
        <v>0</v>
      </c>
      <c r="C15" s="57">
        <v>1953</v>
      </c>
      <c r="D15" s="10">
        <v>1888</v>
      </c>
      <c r="E15" s="59" t="s">
        <v>38</v>
      </c>
      <c r="F15" s="20">
        <f t="shared" si="3"/>
        <v>0</v>
      </c>
      <c r="G15" s="20">
        <f t="shared" si="0"/>
        <v>0</v>
      </c>
      <c r="H15" s="15">
        <f t="shared" si="6"/>
        <v>99736.870950819983</v>
      </c>
      <c r="I15" s="15">
        <f t="shared" si="4"/>
        <v>0</v>
      </c>
      <c r="J15" s="15">
        <f t="shared" si="1"/>
        <v>99736.870950819983</v>
      </c>
      <c r="K15" s="15">
        <f t="shared" si="2"/>
        <v>7856467.0893447669</v>
      </c>
      <c r="L15" s="22">
        <f t="shared" si="5"/>
        <v>78.77194275744597</v>
      </c>
    </row>
    <row r="16" spans="1:13" x14ac:dyDescent="0.25">
      <c r="A16" s="18">
        <v>7</v>
      </c>
      <c r="B16" s="58">
        <v>0</v>
      </c>
      <c r="C16" s="57">
        <v>1948</v>
      </c>
      <c r="D16" s="10">
        <v>1943</v>
      </c>
      <c r="E16" s="59" t="s">
        <v>38</v>
      </c>
      <c r="F16" s="20">
        <f t="shared" si="3"/>
        <v>0</v>
      </c>
      <c r="G16" s="20">
        <f t="shared" si="0"/>
        <v>0</v>
      </c>
      <c r="H16" s="15">
        <f t="shared" si="6"/>
        <v>99736.870950819983</v>
      </c>
      <c r="I16" s="15">
        <f t="shared" si="4"/>
        <v>0</v>
      </c>
      <c r="J16" s="15">
        <f t="shared" si="1"/>
        <v>99736.870950819983</v>
      </c>
      <c r="K16" s="15">
        <f t="shared" si="2"/>
        <v>7756730.218393947</v>
      </c>
      <c r="L16" s="22">
        <f t="shared" si="5"/>
        <v>77.77194275744597</v>
      </c>
    </row>
    <row r="17" spans="1:12" x14ac:dyDescent="0.25">
      <c r="A17" s="18">
        <v>8</v>
      </c>
      <c r="B17" s="58">
        <v>0</v>
      </c>
      <c r="C17" s="57">
        <v>1994</v>
      </c>
      <c r="D17" s="10">
        <v>1973</v>
      </c>
      <c r="E17" s="59" t="s">
        <v>38</v>
      </c>
      <c r="F17" s="20">
        <f t="shared" si="3"/>
        <v>0</v>
      </c>
      <c r="G17" s="20">
        <f t="shared" si="0"/>
        <v>0</v>
      </c>
      <c r="H17" s="15">
        <f t="shared" si="6"/>
        <v>99736.870950819983</v>
      </c>
      <c r="I17" s="15">
        <f t="shared" si="4"/>
        <v>0</v>
      </c>
      <c r="J17" s="15">
        <f t="shared" si="1"/>
        <v>99736.870950819983</v>
      </c>
      <c r="K17" s="15">
        <f t="shared" si="2"/>
        <v>7656993.3474431271</v>
      </c>
      <c r="L17" s="22">
        <f t="shared" si="5"/>
        <v>76.77194275744597</v>
      </c>
    </row>
    <row r="18" spans="1:12" x14ac:dyDescent="0.25">
      <c r="A18" s="18">
        <v>9</v>
      </c>
      <c r="B18" s="58">
        <v>0</v>
      </c>
      <c r="C18" s="57">
        <v>1814</v>
      </c>
      <c r="D18" s="10">
        <v>2026</v>
      </c>
      <c r="E18" s="59" t="s">
        <v>38</v>
      </c>
      <c r="F18" s="20">
        <f t="shared" si="3"/>
        <v>0</v>
      </c>
      <c r="G18" s="20">
        <f t="shared" si="0"/>
        <v>0</v>
      </c>
      <c r="H18" s="15">
        <f t="shared" si="6"/>
        <v>99736.870950819983</v>
      </c>
      <c r="I18" s="15">
        <f t="shared" si="4"/>
        <v>0</v>
      </c>
      <c r="J18" s="15">
        <f t="shared" si="1"/>
        <v>99736.870950819983</v>
      </c>
      <c r="K18" s="15">
        <f t="shared" si="2"/>
        <v>7557256.4764923071</v>
      </c>
      <c r="L18" s="22">
        <f t="shared" si="5"/>
        <v>75.77194275744597</v>
      </c>
    </row>
    <row r="19" spans="1:12" x14ac:dyDescent="0.25">
      <c r="A19" s="18">
        <v>10</v>
      </c>
      <c r="B19" s="58">
        <v>0</v>
      </c>
      <c r="C19" s="57">
        <v>1876</v>
      </c>
      <c r="D19" s="10">
        <v>1819</v>
      </c>
      <c r="E19" s="59" t="s">
        <v>38</v>
      </c>
      <c r="F19" s="20">
        <f t="shared" si="3"/>
        <v>0</v>
      </c>
      <c r="G19" s="20">
        <f t="shared" si="0"/>
        <v>0</v>
      </c>
      <c r="H19" s="15">
        <f t="shared" si="6"/>
        <v>99736.870950819983</v>
      </c>
      <c r="I19" s="15">
        <f t="shared" si="4"/>
        <v>0</v>
      </c>
      <c r="J19" s="15">
        <f t="shared" si="1"/>
        <v>99736.870950819983</v>
      </c>
      <c r="K19" s="15">
        <f t="shared" si="2"/>
        <v>7457519.6055414872</v>
      </c>
      <c r="L19" s="22">
        <f t="shared" si="5"/>
        <v>74.77194275744597</v>
      </c>
    </row>
    <row r="20" spans="1:12" x14ac:dyDescent="0.25">
      <c r="A20" s="18">
        <v>11</v>
      </c>
      <c r="B20" s="58">
        <v>0</v>
      </c>
      <c r="C20" s="57">
        <v>1749</v>
      </c>
      <c r="D20" s="10">
        <v>1898</v>
      </c>
      <c r="E20" s="59" t="s">
        <v>38</v>
      </c>
      <c r="F20" s="20">
        <f t="shared" si="3"/>
        <v>0</v>
      </c>
      <c r="G20" s="20">
        <f t="shared" si="0"/>
        <v>0</v>
      </c>
      <c r="H20" s="15">
        <f t="shared" si="6"/>
        <v>99736.870950819983</v>
      </c>
      <c r="I20" s="15">
        <f t="shared" si="4"/>
        <v>0</v>
      </c>
      <c r="J20" s="15">
        <f t="shared" si="1"/>
        <v>99736.870950819983</v>
      </c>
      <c r="K20" s="15">
        <f t="shared" si="2"/>
        <v>7357782.7345906673</v>
      </c>
      <c r="L20" s="22">
        <f t="shared" si="5"/>
        <v>73.77194275744597</v>
      </c>
    </row>
    <row r="21" spans="1:12" x14ac:dyDescent="0.25">
      <c r="A21" s="18">
        <v>12</v>
      </c>
      <c r="B21" s="58">
        <v>0</v>
      </c>
      <c r="C21" s="57">
        <v>1828</v>
      </c>
      <c r="D21" s="10">
        <v>1761</v>
      </c>
      <c r="E21" s="59" t="s">
        <v>38</v>
      </c>
      <c r="F21" s="20">
        <f t="shared" si="3"/>
        <v>0</v>
      </c>
      <c r="G21" s="20">
        <f t="shared" si="0"/>
        <v>0</v>
      </c>
      <c r="H21" s="15">
        <f t="shared" si="6"/>
        <v>99736.870950819983</v>
      </c>
      <c r="I21" s="15">
        <f t="shared" si="4"/>
        <v>0</v>
      </c>
      <c r="J21" s="15">
        <f t="shared" si="1"/>
        <v>99736.870950819983</v>
      </c>
      <c r="K21" s="15">
        <f t="shared" si="2"/>
        <v>7258045.8636398474</v>
      </c>
      <c r="L21" s="22">
        <f t="shared" si="5"/>
        <v>72.77194275744597</v>
      </c>
    </row>
    <row r="22" spans="1:12" x14ac:dyDescent="0.25">
      <c r="A22" s="18">
        <v>13</v>
      </c>
      <c r="B22" s="58">
        <v>0</v>
      </c>
      <c r="C22" s="57">
        <v>1756</v>
      </c>
      <c r="D22" s="10">
        <v>1843</v>
      </c>
      <c r="E22" s="59" t="s">
        <v>38</v>
      </c>
      <c r="F22" s="20">
        <f t="shared" si="3"/>
        <v>0</v>
      </c>
      <c r="G22" s="20">
        <f t="shared" si="0"/>
        <v>0</v>
      </c>
      <c r="H22" s="15">
        <f t="shared" si="6"/>
        <v>99736.870950819983</v>
      </c>
      <c r="I22" s="15">
        <f t="shared" si="4"/>
        <v>0</v>
      </c>
      <c r="J22" s="15">
        <f t="shared" si="1"/>
        <v>99736.870950819983</v>
      </c>
      <c r="K22" s="15">
        <f t="shared" si="2"/>
        <v>7158308.9926890275</v>
      </c>
      <c r="L22" s="22">
        <f t="shared" si="5"/>
        <v>71.77194275744597</v>
      </c>
    </row>
    <row r="23" spans="1:12" x14ac:dyDescent="0.25">
      <c r="A23" s="18">
        <v>14</v>
      </c>
      <c r="B23" s="58">
        <v>0</v>
      </c>
      <c r="C23" s="57">
        <v>1706</v>
      </c>
      <c r="D23" s="10">
        <v>1772</v>
      </c>
      <c r="E23" s="59" t="s">
        <v>38</v>
      </c>
      <c r="F23" s="20">
        <f t="shared" si="3"/>
        <v>0</v>
      </c>
      <c r="G23" s="20">
        <f t="shared" si="0"/>
        <v>0</v>
      </c>
      <c r="H23" s="15">
        <f t="shared" si="6"/>
        <v>99736.870950819983</v>
      </c>
      <c r="I23" s="15">
        <f t="shared" si="4"/>
        <v>0</v>
      </c>
      <c r="J23" s="15">
        <f t="shared" si="1"/>
        <v>99736.870950819983</v>
      </c>
      <c r="K23" s="15">
        <f t="shared" si="2"/>
        <v>7058572.1217382075</v>
      </c>
      <c r="L23" s="22">
        <f t="shared" si="5"/>
        <v>70.77194275744597</v>
      </c>
    </row>
    <row r="24" spans="1:12" x14ac:dyDescent="0.25">
      <c r="A24" s="18">
        <v>15</v>
      </c>
      <c r="B24" s="58">
        <v>0</v>
      </c>
      <c r="C24" s="57">
        <v>1590</v>
      </c>
      <c r="D24" s="10">
        <v>1727</v>
      </c>
      <c r="E24" s="59" t="s">
        <v>38</v>
      </c>
      <c r="F24" s="20">
        <f t="shared" si="3"/>
        <v>0</v>
      </c>
      <c r="G24" s="20">
        <f t="shared" si="0"/>
        <v>0</v>
      </c>
      <c r="H24" s="15">
        <f t="shared" si="6"/>
        <v>99736.870950819983</v>
      </c>
      <c r="I24" s="15">
        <f t="shared" si="4"/>
        <v>0</v>
      </c>
      <c r="J24" s="15">
        <f t="shared" si="1"/>
        <v>99736.870950819983</v>
      </c>
      <c r="K24" s="15">
        <f t="shared" si="2"/>
        <v>6958835.2507873876</v>
      </c>
      <c r="L24" s="22">
        <f t="shared" si="5"/>
        <v>69.77194275744597</v>
      </c>
    </row>
    <row r="25" spans="1:12" x14ac:dyDescent="0.25">
      <c r="A25" s="18">
        <v>16</v>
      </c>
      <c r="B25" s="10">
        <v>1</v>
      </c>
      <c r="C25" s="57">
        <v>1624</v>
      </c>
      <c r="D25" s="10">
        <v>1610</v>
      </c>
      <c r="E25" s="59" t="s">
        <v>242</v>
      </c>
      <c r="F25" s="20">
        <f t="shared" si="3"/>
        <v>6.1842918985776133E-4</v>
      </c>
      <c r="G25" s="20">
        <f t="shared" si="0"/>
        <v>6.1837786870131122E-4</v>
      </c>
      <c r="H25" s="15">
        <f t="shared" si="6"/>
        <v>99736.870950819983</v>
      </c>
      <c r="I25" s="15">
        <f t="shared" si="4"/>
        <v>61.67507368950578</v>
      </c>
      <c r="J25" s="15">
        <f t="shared" si="1"/>
        <v>99728.594155930856</v>
      </c>
      <c r="K25" s="15">
        <f t="shared" si="2"/>
        <v>6859098.3798365677</v>
      </c>
      <c r="L25" s="22">
        <f t="shared" si="5"/>
        <v>68.77194275744597</v>
      </c>
    </row>
    <row r="26" spans="1:12" x14ac:dyDescent="0.25">
      <c r="A26" s="18">
        <v>17</v>
      </c>
      <c r="B26" s="10">
        <v>0</v>
      </c>
      <c r="C26" s="57">
        <v>1586</v>
      </c>
      <c r="D26" s="10">
        <v>1613</v>
      </c>
      <c r="E26" s="59" t="s">
        <v>38</v>
      </c>
      <c r="F26" s="20">
        <f t="shared" si="3"/>
        <v>0</v>
      </c>
      <c r="G26" s="20">
        <f t="shared" si="0"/>
        <v>0</v>
      </c>
      <c r="H26" s="15">
        <f t="shared" si="6"/>
        <v>99675.195877130478</v>
      </c>
      <c r="I26" s="15">
        <f t="shared" si="4"/>
        <v>0</v>
      </c>
      <c r="J26" s="15">
        <f t="shared" si="1"/>
        <v>99675.195877130478</v>
      </c>
      <c r="K26" s="15">
        <f t="shared" si="2"/>
        <v>6759369.7856806368</v>
      </c>
      <c r="L26" s="22">
        <f t="shared" si="5"/>
        <v>67.813960396053858</v>
      </c>
    </row>
    <row r="27" spans="1:12" x14ac:dyDescent="0.25">
      <c r="A27" s="18">
        <v>18</v>
      </c>
      <c r="B27" s="10">
        <v>0</v>
      </c>
      <c r="C27" s="57">
        <v>1389</v>
      </c>
      <c r="D27" s="10">
        <v>1666</v>
      </c>
      <c r="E27" s="59" t="s">
        <v>38</v>
      </c>
      <c r="F27" s="20">
        <f t="shared" si="3"/>
        <v>0</v>
      </c>
      <c r="G27" s="20">
        <f t="shared" si="0"/>
        <v>0</v>
      </c>
      <c r="H27" s="15">
        <f t="shared" si="6"/>
        <v>99675.195877130478</v>
      </c>
      <c r="I27" s="15">
        <f t="shared" si="4"/>
        <v>0</v>
      </c>
      <c r="J27" s="15">
        <f t="shared" si="1"/>
        <v>99675.195877130478</v>
      </c>
      <c r="K27" s="15">
        <f t="shared" si="2"/>
        <v>6659694.5898035066</v>
      </c>
      <c r="L27" s="22">
        <f t="shared" si="5"/>
        <v>66.813960396053858</v>
      </c>
    </row>
    <row r="28" spans="1:12" x14ac:dyDescent="0.25">
      <c r="A28" s="18">
        <v>19</v>
      </c>
      <c r="B28" s="10">
        <v>0</v>
      </c>
      <c r="C28" s="57">
        <v>1464</v>
      </c>
      <c r="D28" s="10">
        <v>1459</v>
      </c>
      <c r="E28" s="59" t="s">
        <v>38</v>
      </c>
      <c r="F28" s="20">
        <f t="shared" si="3"/>
        <v>0</v>
      </c>
      <c r="G28" s="20">
        <f t="shared" si="0"/>
        <v>0</v>
      </c>
      <c r="H28" s="15">
        <f t="shared" si="6"/>
        <v>99675.195877130478</v>
      </c>
      <c r="I28" s="15">
        <f t="shared" si="4"/>
        <v>0</v>
      </c>
      <c r="J28" s="15">
        <f t="shared" si="1"/>
        <v>99675.195877130478</v>
      </c>
      <c r="K28" s="15">
        <f t="shared" si="2"/>
        <v>6560019.3939263765</v>
      </c>
      <c r="L28" s="22">
        <f t="shared" si="5"/>
        <v>65.813960396053858</v>
      </c>
    </row>
    <row r="29" spans="1:12" x14ac:dyDescent="0.25">
      <c r="A29" s="18">
        <v>20</v>
      </c>
      <c r="B29" s="10">
        <v>0</v>
      </c>
      <c r="C29" s="57">
        <v>1522</v>
      </c>
      <c r="D29" s="10">
        <v>1514</v>
      </c>
      <c r="E29" s="59" t="s">
        <v>38</v>
      </c>
      <c r="F29" s="20">
        <f t="shared" si="3"/>
        <v>0</v>
      </c>
      <c r="G29" s="20">
        <f t="shared" si="0"/>
        <v>0</v>
      </c>
      <c r="H29" s="15">
        <f t="shared" si="6"/>
        <v>99675.195877130478</v>
      </c>
      <c r="I29" s="15">
        <f t="shared" si="4"/>
        <v>0</v>
      </c>
      <c r="J29" s="15">
        <f t="shared" si="1"/>
        <v>99675.195877130478</v>
      </c>
      <c r="K29" s="15">
        <f t="shared" si="2"/>
        <v>6460344.1980492463</v>
      </c>
      <c r="L29" s="22">
        <f t="shared" si="5"/>
        <v>64.813960396053872</v>
      </c>
    </row>
    <row r="30" spans="1:12" x14ac:dyDescent="0.25">
      <c r="A30" s="18">
        <v>21</v>
      </c>
      <c r="B30" s="10">
        <v>0</v>
      </c>
      <c r="C30" s="57">
        <v>1567</v>
      </c>
      <c r="D30" s="10">
        <v>1605</v>
      </c>
      <c r="E30" s="59" t="s">
        <v>38</v>
      </c>
      <c r="F30" s="20">
        <f t="shared" si="3"/>
        <v>0</v>
      </c>
      <c r="G30" s="20">
        <f t="shared" si="0"/>
        <v>0</v>
      </c>
      <c r="H30" s="15">
        <f t="shared" si="6"/>
        <v>99675.195877130478</v>
      </c>
      <c r="I30" s="15">
        <f t="shared" si="4"/>
        <v>0</v>
      </c>
      <c r="J30" s="15">
        <f t="shared" si="1"/>
        <v>99675.195877130478</v>
      </c>
      <c r="K30" s="15">
        <f t="shared" si="2"/>
        <v>6360669.0021721162</v>
      </c>
      <c r="L30" s="22">
        <f t="shared" si="5"/>
        <v>63.813960396053872</v>
      </c>
    </row>
    <row r="31" spans="1:12" x14ac:dyDescent="0.25">
      <c r="A31" s="18">
        <v>22</v>
      </c>
      <c r="B31" s="10">
        <v>0</v>
      </c>
      <c r="C31" s="57">
        <v>1571</v>
      </c>
      <c r="D31" s="10">
        <v>1624</v>
      </c>
      <c r="E31" s="59" t="s">
        <v>38</v>
      </c>
      <c r="F31" s="20">
        <f t="shared" si="3"/>
        <v>0</v>
      </c>
      <c r="G31" s="20">
        <f t="shared" si="0"/>
        <v>0</v>
      </c>
      <c r="H31" s="15">
        <f t="shared" si="6"/>
        <v>99675.195877130478</v>
      </c>
      <c r="I31" s="15">
        <f t="shared" si="4"/>
        <v>0</v>
      </c>
      <c r="J31" s="15">
        <f t="shared" si="1"/>
        <v>99675.195877130478</v>
      </c>
      <c r="K31" s="15">
        <f t="shared" si="2"/>
        <v>6260993.806294986</v>
      </c>
      <c r="L31" s="22">
        <f t="shared" si="5"/>
        <v>62.813960396053872</v>
      </c>
    </row>
    <row r="32" spans="1:12" x14ac:dyDescent="0.25">
      <c r="A32" s="18">
        <v>23</v>
      </c>
      <c r="B32" s="10">
        <v>0</v>
      </c>
      <c r="C32" s="57">
        <v>1773</v>
      </c>
      <c r="D32" s="10">
        <v>1641</v>
      </c>
      <c r="E32" s="59" t="s">
        <v>38</v>
      </c>
      <c r="F32" s="20">
        <f t="shared" si="3"/>
        <v>0</v>
      </c>
      <c r="G32" s="20">
        <f t="shared" si="0"/>
        <v>0</v>
      </c>
      <c r="H32" s="15">
        <f t="shared" si="6"/>
        <v>99675.195877130478</v>
      </c>
      <c r="I32" s="15">
        <f t="shared" si="4"/>
        <v>0</v>
      </c>
      <c r="J32" s="15">
        <f t="shared" si="1"/>
        <v>99675.195877130478</v>
      </c>
      <c r="K32" s="15">
        <f t="shared" si="2"/>
        <v>6161318.6104178559</v>
      </c>
      <c r="L32" s="22">
        <f t="shared" si="5"/>
        <v>61.813960396053872</v>
      </c>
    </row>
    <row r="33" spans="1:12" x14ac:dyDescent="0.25">
      <c r="A33" s="18">
        <v>24</v>
      </c>
      <c r="B33" s="10">
        <v>1</v>
      </c>
      <c r="C33" s="57">
        <v>1825</v>
      </c>
      <c r="D33" s="10">
        <v>1780</v>
      </c>
      <c r="E33" s="59" t="s">
        <v>243</v>
      </c>
      <c r="F33" s="20">
        <f t="shared" si="3"/>
        <v>5.5478502080443827E-4</v>
      </c>
      <c r="G33" s="20">
        <f t="shared" si="0"/>
        <v>5.5460631603420111E-4</v>
      </c>
      <c r="H33" s="15">
        <f t="shared" si="6"/>
        <v>99675.195877130478</v>
      </c>
      <c r="I33" s="15">
        <f t="shared" si="4"/>
        <v>55.280493185402726</v>
      </c>
      <c r="J33" s="15">
        <f t="shared" si="1"/>
        <v>99643.088966688389</v>
      </c>
      <c r="K33" s="15">
        <f t="shared" si="2"/>
        <v>6061643.4145407258</v>
      </c>
      <c r="L33" s="22">
        <f t="shared" si="5"/>
        <v>60.813960396053879</v>
      </c>
    </row>
    <row r="34" spans="1:12" x14ac:dyDescent="0.25">
      <c r="A34" s="18">
        <v>25</v>
      </c>
      <c r="B34" s="10">
        <v>0</v>
      </c>
      <c r="C34" s="57">
        <v>1831</v>
      </c>
      <c r="D34" s="10">
        <v>1886</v>
      </c>
      <c r="E34" s="59" t="s">
        <v>38</v>
      </c>
      <c r="F34" s="20">
        <f t="shared" si="3"/>
        <v>0</v>
      </c>
      <c r="G34" s="20">
        <f t="shared" si="0"/>
        <v>0</v>
      </c>
      <c r="H34" s="15">
        <f t="shared" si="6"/>
        <v>99619.915383945074</v>
      </c>
      <c r="I34" s="15">
        <f t="shared" si="4"/>
        <v>0</v>
      </c>
      <c r="J34" s="15">
        <f t="shared" si="1"/>
        <v>99619.915383945074</v>
      </c>
      <c r="K34" s="15">
        <f t="shared" si="2"/>
        <v>5962000.3255740376</v>
      </c>
      <c r="L34" s="22">
        <f t="shared" si="5"/>
        <v>59.847474298646958</v>
      </c>
    </row>
    <row r="35" spans="1:12" x14ac:dyDescent="0.25">
      <c r="A35" s="18">
        <v>26</v>
      </c>
      <c r="B35" s="10">
        <v>0</v>
      </c>
      <c r="C35" s="57">
        <v>1802</v>
      </c>
      <c r="D35" s="10">
        <v>1863</v>
      </c>
      <c r="E35" s="59" t="s">
        <v>38</v>
      </c>
      <c r="F35" s="20">
        <f t="shared" si="3"/>
        <v>0</v>
      </c>
      <c r="G35" s="20">
        <f t="shared" si="0"/>
        <v>0</v>
      </c>
      <c r="H35" s="15">
        <f t="shared" si="6"/>
        <v>99619.915383945074</v>
      </c>
      <c r="I35" s="15">
        <f t="shared" si="4"/>
        <v>0</v>
      </c>
      <c r="J35" s="15">
        <f t="shared" si="1"/>
        <v>99619.915383945074</v>
      </c>
      <c r="K35" s="15">
        <f t="shared" si="2"/>
        <v>5862380.4101900924</v>
      </c>
      <c r="L35" s="22">
        <f t="shared" si="5"/>
        <v>58.847474298646958</v>
      </c>
    </row>
    <row r="36" spans="1:12" x14ac:dyDescent="0.25">
      <c r="A36" s="18">
        <v>27</v>
      </c>
      <c r="B36" s="10">
        <v>0</v>
      </c>
      <c r="C36" s="57">
        <v>1949</v>
      </c>
      <c r="D36" s="10">
        <v>1835</v>
      </c>
      <c r="E36" s="59" t="s">
        <v>38</v>
      </c>
      <c r="F36" s="20">
        <f t="shared" si="3"/>
        <v>0</v>
      </c>
      <c r="G36" s="20">
        <f t="shared" si="0"/>
        <v>0</v>
      </c>
      <c r="H36" s="15">
        <f t="shared" si="6"/>
        <v>99619.915383945074</v>
      </c>
      <c r="I36" s="15">
        <f t="shared" si="4"/>
        <v>0</v>
      </c>
      <c r="J36" s="15">
        <f t="shared" si="1"/>
        <v>99619.915383945074</v>
      </c>
      <c r="K36" s="15">
        <f t="shared" si="2"/>
        <v>5762760.4948061472</v>
      </c>
      <c r="L36" s="22">
        <f t="shared" si="5"/>
        <v>57.847474298646958</v>
      </c>
    </row>
    <row r="37" spans="1:12" x14ac:dyDescent="0.25">
      <c r="A37" s="18">
        <v>28</v>
      </c>
      <c r="B37" s="10">
        <v>0</v>
      </c>
      <c r="C37" s="57">
        <v>2053</v>
      </c>
      <c r="D37" s="10">
        <v>2008</v>
      </c>
      <c r="E37" s="59" t="s">
        <v>38</v>
      </c>
      <c r="F37" s="20">
        <f t="shared" si="3"/>
        <v>0</v>
      </c>
      <c r="G37" s="20">
        <f t="shared" si="0"/>
        <v>0</v>
      </c>
      <c r="H37" s="15">
        <f t="shared" si="6"/>
        <v>99619.915383945074</v>
      </c>
      <c r="I37" s="15">
        <f t="shared" si="4"/>
        <v>0</v>
      </c>
      <c r="J37" s="15">
        <f t="shared" si="1"/>
        <v>99619.915383945074</v>
      </c>
      <c r="K37" s="15">
        <f t="shared" si="2"/>
        <v>5663140.579422202</v>
      </c>
      <c r="L37" s="22">
        <f t="shared" si="5"/>
        <v>56.847474298646958</v>
      </c>
    </row>
    <row r="38" spans="1:12" x14ac:dyDescent="0.25">
      <c r="A38" s="18">
        <v>29</v>
      </c>
      <c r="B38" s="10">
        <v>0</v>
      </c>
      <c r="C38" s="57">
        <v>2262</v>
      </c>
      <c r="D38" s="10">
        <v>2146</v>
      </c>
      <c r="E38" s="59" t="s">
        <v>38</v>
      </c>
      <c r="F38" s="20">
        <f t="shared" si="3"/>
        <v>0</v>
      </c>
      <c r="G38" s="20">
        <f t="shared" si="0"/>
        <v>0</v>
      </c>
      <c r="H38" s="15">
        <f t="shared" si="6"/>
        <v>99619.915383945074</v>
      </c>
      <c r="I38" s="15">
        <f t="shared" si="4"/>
        <v>0</v>
      </c>
      <c r="J38" s="15">
        <f t="shared" si="1"/>
        <v>99619.915383945074</v>
      </c>
      <c r="K38" s="15">
        <f t="shared" si="2"/>
        <v>5563520.6640382567</v>
      </c>
      <c r="L38" s="22">
        <f t="shared" si="5"/>
        <v>55.847474298646951</v>
      </c>
    </row>
    <row r="39" spans="1:12" x14ac:dyDescent="0.25">
      <c r="A39" s="18">
        <v>30</v>
      </c>
      <c r="B39" s="10">
        <v>0</v>
      </c>
      <c r="C39" s="57">
        <v>2307</v>
      </c>
      <c r="D39" s="10">
        <v>2258</v>
      </c>
      <c r="E39" s="59" t="s">
        <v>38</v>
      </c>
      <c r="F39" s="20">
        <f t="shared" si="3"/>
        <v>0</v>
      </c>
      <c r="G39" s="20">
        <f t="shared" si="0"/>
        <v>0</v>
      </c>
      <c r="H39" s="15">
        <f t="shared" si="6"/>
        <v>99619.915383945074</v>
      </c>
      <c r="I39" s="15">
        <f t="shared" si="4"/>
        <v>0</v>
      </c>
      <c r="J39" s="15">
        <f t="shared" si="1"/>
        <v>99619.915383945074</v>
      </c>
      <c r="K39" s="15">
        <f t="shared" si="2"/>
        <v>5463900.7486543115</v>
      </c>
      <c r="L39" s="22">
        <f t="shared" si="5"/>
        <v>54.847474298646951</v>
      </c>
    </row>
    <row r="40" spans="1:12" x14ac:dyDescent="0.25">
      <c r="A40" s="18">
        <v>31</v>
      </c>
      <c r="B40" s="10">
        <v>0</v>
      </c>
      <c r="C40" s="57">
        <v>2477</v>
      </c>
      <c r="D40" s="10">
        <v>2361</v>
      </c>
      <c r="E40" s="59" t="s">
        <v>38</v>
      </c>
      <c r="F40" s="20">
        <f t="shared" si="3"/>
        <v>0</v>
      </c>
      <c r="G40" s="20">
        <f t="shared" si="0"/>
        <v>0</v>
      </c>
      <c r="H40" s="15">
        <f t="shared" si="6"/>
        <v>99619.915383945074</v>
      </c>
      <c r="I40" s="15">
        <f t="shared" si="4"/>
        <v>0</v>
      </c>
      <c r="J40" s="15">
        <f t="shared" si="1"/>
        <v>99619.915383945074</v>
      </c>
      <c r="K40" s="15">
        <f t="shared" si="2"/>
        <v>5364280.8332703663</v>
      </c>
      <c r="L40" s="22">
        <f t="shared" si="5"/>
        <v>53.847474298646951</v>
      </c>
    </row>
    <row r="41" spans="1:12" x14ac:dyDescent="0.25">
      <c r="A41" s="18">
        <v>32</v>
      </c>
      <c r="B41" s="10">
        <v>0</v>
      </c>
      <c r="C41" s="57">
        <v>2611</v>
      </c>
      <c r="D41" s="10">
        <v>2520</v>
      </c>
      <c r="E41" s="59" t="s">
        <v>38</v>
      </c>
      <c r="F41" s="20">
        <f t="shared" si="3"/>
        <v>0</v>
      </c>
      <c r="G41" s="20">
        <f t="shared" si="0"/>
        <v>0</v>
      </c>
      <c r="H41" s="15">
        <f t="shared" si="6"/>
        <v>99619.915383945074</v>
      </c>
      <c r="I41" s="15">
        <f t="shared" si="4"/>
        <v>0</v>
      </c>
      <c r="J41" s="15">
        <f t="shared" si="1"/>
        <v>99619.915383945074</v>
      </c>
      <c r="K41" s="15">
        <f t="shared" si="2"/>
        <v>5264660.9178864211</v>
      </c>
      <c r="L41" s="22">
        <f t="shared" si="5"/>
        <v>52.847474298646951</v>
      </c>
    </row>
    <row r="42" spans="1:12" x14ac:dyDescent="0.25">
      <c r="A42" s="18">
        <v>33</v>
      </c>
      <c r="B42" s="10">
        <v>1</v>
      </c>
      <c r="C42" s="57">
        <v>2700</v>
      </c>
      <c r="D42" s="10">
        <v>2674</v>
      </c>
      <c r="E42" s="59" t="s">
        <v>244</v>
      </c>
      <c r="F42" s="20">
        <f t="shared" si="3"/>
        <v>3.7216226274655752E-4</v>
      </c>
      <c r="G42" s="20">
        <f t="shared" si="0"/>
        <v>3.721368350119434E-4</v>
      </c>
      <c r="H42" s="15">
        <f t="shared" si="6"/>
        <v>99619.915383945074</v>
      </c>
      <c r="I42" s="15">
        <f t="shared" si="4"/>
        <v>37.072240015138931</v>
      </c>
      <c r="J42" s="15">
        <f t="shared" si="1"/>
        <v>99613.108920678293</v>
      </c>
      <c r="K42" s="15">
        <f t="shared" si="2"/>
        <v>5165041.0025024759</v>
      </c>
      <c r="L42" s="22">
        <f t="shared" si="5"/>
        <v>51.847474298646951</v>
      </c>
    </row>
    <row r="43" spans="1:12" x14ac:dyDescent="0.25">
      <c r="A43" s="18">
        <v>34</v>
      </c>
      <c r="B43" s="10">
        <v>1</v>
      </c>
      <c r="C43" s="57">
        <v>2827</v>
      </c>
      <c r="D43" s="10">
        <v>2737</v>
      </c>
      <c r="E43" s="59" t="s">
        <v>245</v>
      </c>
      <c r="F43" s="20">
        <f t="shared" si="3"/>
        <v>3.5945363048166788E-4</v>
      </c>
      <c r="G43" s="20">
        <f t="shared" si="0"/>
        <v>3.5940584319863443E-4</v>
      </c>
      <c r="H43" s="15">
        <f t="shared" si="6"/>
        <v>99582.843143929931</v>
      </c>
      <c r="I43" s="15">
        <f t="shared" si="4"/>
        <v>35.79065570826149</v>
      </c>
      <c r="J43" s="15">
        <f t="shared" si="1"/>
        <v>99569.604180383452</v>
      </c>
      <c r="K43" s="15">
        <f t="shared" si="2"/>
        <v>5065427.8935817974</v>
      </c>
      <c r="L43" s="22">
        <f t="shared" si="5"/>
        <v>50.866471910834974</v>
      </c>
    </row>
    <row r="44" spans="1:12" x14ac:dyDescent="0.25">
      <c r="A44" s="18">
        <v>35</v>
      </c>
      <c r="B44" s="10">
        <v>1</v>
      </c>
      <c r="C44" s="57">
        <v>2996</v>
      </c>
      <c r="D44" s="10">
        <v>2865</v>
      </c>
      <c r="E44" s="59" t="s">
        <v>246</v>
      </c>
      <c r="F44" s="20">
        <f t="shared" si="3"/>
        <v>3.4123869646817952E-4</v>
      </c>
      <c r="G44" s="20">
        <f t="shared" si="0"/>
        <v>3.412036039016496E-4</v>
      </c>
      <c r="H44" s="15">
        <f t="shared" si="6"/>
        <v>99547.052488221671</v>
      </c>
      <c r="I44" s="15">
        <f t="shared" si="4"/>
        <v>33.965813066767907</v>
      </c>
      <c r="J44" s="15">
        <f t="shared" si="1"/>
        <v>99536.815192163354</v>
      </c>
      <c r="K44" s="15">
        <f t="shared" si="2"/>
        <v>4965858.2894014139</v>
      </c>
      <c r="L44" s="22">
        <f t="shared" si="5"/>
        <v>49.884533647934681</v>
      </c>
    </row>
    <row r="45" spans="1:12" x14ac:dyDescent="0.25">
      <c r="A45" s="18">
        <v>36</v>
      </c>
      <c r="B45" s="10">
        <v>2</v>
      </c>
      <c r="C45" s="57">
        <v>2920</v>
      </c>
      <c r="D45" s="10">
        <v>3040</v>
      </c>
      <c r="E45" s="59" t="s">
        <v>40</v>
      </c>
      <c r="F45" s="20">
        <f t="shared" si="3"/>
        <v>6.711409395973154E-4</v>
      </c>
      <c r="G45" s="20">
        <f t="shared" si="0"/>
        <v>6.7088928857490966E-4</v>
      </c>
      <c r="H45" s="15">
        <f t="shared" si="6"/>
        <v>99513.086675154904</v>
      </c>
      <c r="I45" s="15">
        <f t="shared" si="4"/>
        <v>66.762263923387991</v>
      </c>
      <c r="J45" s="15">
        <f t="shared" si="1"/>
        <v>99475.773245848119</v>
      </c>
      <c r="K45" s="15">
        <f t="shared" si="2"/>
        <v>4866321.4742092509</v>
      </c>
      <c r="L45" s="22">
        <f t="shared" si="5"/>
        <v>48.901321793932546</v>
      </c>
    </row>
    <row r="46" spans="1:12" x14ac:dyDescent="0.25">
      <c r="A46" s="18">
        <v>37</v>
      </c>
      <c r="B46" s="10">
        <v>1</v>
      </c>
      <c r="C46" s="57">
        <v>3277</v>
      </c>
      <c r="D46" s="10">
        <v>2979</v>
      </c>
      <c r="E46" s="59" t="s">
        <v>247</v>
      </c>
      <c r="F46" s="20">
        <f t="shared" si="3"/>
        <v>3.1969309462915604E-4</v>
      </c>
      <c r="G46" s="20">
        <f t="shared" si="0"/>
        <v>3.1966789318975045E-4</v>
      </c>
      <c r="H46" s="15">
        <f t="shared" si="6"/>
        <v>99446.324411231515</v>
      </c>
      <c r="I46" s="15">
        <f t="shared" si="4"/>
        <v>31.789797010002829</v>
      </c>
      <c r="J46" s="15">
        <f t="shared" si="1"/>
        <v>99438.48504728885</v>
      </c>
      <c r="K46" s="15">
        <f t="shared" si="2"/>
        <v>4766845.7009634031</v>
      </c>
      <c r="L46" s="22">
        <f t="shared" si="5"/>
        <v>47.93385506387839</v>
      </c>
    </row>
    <row r="47" spans="1:12" x14ac:dyDescent="0.25">
      <c r="A47" s="18">
        <v>38</v>
      </c>
      <c r="B47" s="10">
        <v>1</v>
      </c>
      <c r="C47" s="57">
        <v>3403</v>
      </c>
      <c r="D47" s="10">
        <v>3291</v>
      </c>
      <c r="E47" s="59" t="s">
        <v>248</v>
      </c>
      <c r="F47" s="20">
        <f t="shared" si="3"/>
        <v>2.9877502240812666E-4</v>
      </c>
      <c r="G47" s="20">
        <f t="shared" si="0"/>
        <v>2.9871194215694155E-4</v>
      </c>
      <c r="H47" s="15">
        <f t="shared" si="6"/>
        <v>99414.534614221513</v>
      </c>
      <c r="I47" s="15">
        <f t="shared" si="4"/>
        <v>29.696308713242601</v>
      </c>
      <c r="J47" s="15">
        <f t="shared" si="1"/>
        <v>99393.545263222986</v>
      </c>
      <c r="K47" s="15">
        <f t="shared" si="2"/>
        <v>4667407.2159161139</v>
      </c>
      <c r="L47" s="22">
        <f t="shared" si="5"/>
        <v>46.94894196334576</v>
      </c>
    </row>
    <row r="48" spans="1:12" x14ac:dyDescent="0.25">
      <c r="A48" s="18">
        <v>39</v>
      </c>
      <c r="B48" s="10">
        <v>1</v>
      </c>
      <c r="C48" s="57">
        <v>3307</v>
      </c>
      <c r="D48" s="10">
        <v>3424</v>
      </c>
      <c r="E48" s="59" t="s">
        <v>249</v>
      </c>
      <c r="F48" s="20">
        <f t="shared" si="3"/>
        <v>2.9713266973703761E-4</v>
      </c>
      <c r="G48" s="20">
        <f t="shared" si="0"/>
        <v>2.9713073624628626E-4</v>
      </c>
      <c r="H48" s="15">
        <f t="shared" si="6"/>
        <v>99384.838305508267</v>
      </c>
      <c r="I48" s="15">
        <f t="shared" si="4"/>
        <v>29.530290177433784</v>
      </c>
      <c r="J48" s="15">
        <f t="shared" si="1"/>
        <v>99384.191592153395</v>
      </c>
      <c r="K48" s="15">
        <f t="shared" si="2"/>
        <v>4568013.6706528906</v>
      </c>
      <c r="L48" s="22">
        <f t="shared" si="5"/>
        <v>45.962882754921331</v>
      </c>
    </row>
    <row r="49" spans="1:12" x14ac:dyDescent="0.25">
      <c r="A49" s="18">
        <v>40</v>
      </c>
      <c r="B49" s="10">
        <v>4</v>
      </c>
      <c r="C49" s="57">
        <v>3451</v>
      </c>
      <c r="D49" s="10">
        <v>3342</v>
      </c>
      <c r="E49" s="59" t="s">
        <v>250</v>
      </c>
      <c r="F49" s="20">
        <f t="shared" si="3"/>
        <v>1.177682908876785E-3</v>
      </c>
      <c r="G49" s="20">
        <f t="shared" si="0"/>
        <v>1.1770135376566063E-3</v>
      </c>
      <c r="H49" s="15">
        <f t="shared" si="6"/>
        <v>99355.30801533084</v>
      </c>
      <c r="I49" s="15">
        <f t="shared" si="4"/>
        <v>116.94254257208632</v>
      </c>
      <c r="J49" s="15">
        <f t="shared" si="1"/>
        <v>99298.836461522777</v>
      </c>
      <c r="K49" s="15">
        <f t="shared" si="2"/>
        <v>4468629.4790607374</v>
      </c>
      <c r="L49" s="22">
        <f t="shared" si="5"/>
        <v>44.976253089278465</v>
      </c>
    </row>
    <row r="50" spans="1:12" x14ac:dyDescent="0.25">
      <c r="A50" s="18">
        <v>41</v>
      </c>
      <c r="B50" s="10">
        <v>4</v>
      </c>
      <c r="C50" s="57">
        <v>3640</v>
      </c>
      <c r="D50" s="10">
        <v>3476</v>
      </c>
      <c r="E50" s="59" t="s">
        <v>251</v>
      </c>
      <c r="F50" s="20">
        <f t="shared" si="3"/>
        <v>1.1242270938729624E-3</v>
      </c>
      <c r="G50" s="20">
        <f t="shared" si="0"/>
        <v>1.1237399503936237E-3</v>
      </c>
      <c r="H50" s="15">
        <f t="shared" si="6"/>
        <v>99238.365472758756</v>
      </c>
      <c r="I50" s="15">
        <f t="shared" si="4"/>
        <v>111.51811589350223</v>
      </c>
      <c r="J50" s="15">
        <f t="shared" si="1"/>
        <v>99195.364087270224</v>
      </c>
      <c r="K50" s="15">
        <f t="shared" si="2"/>
        <v>4369330.6425992148</v>
      </c>
      <c r="L50" s="22">
        <f t="shared" si="5"/>
        <v>44.028643778888217</v>
      </c>
    </row>
    <row r="51" spans="1:12" x14ac:dyDescent="0.25">
      <c r="A51" s="18">
        <v>42</v>
      </c>
      <c r="B51" s="10">
        <v>4</v>
      </c>
      <c r="C51" s="57">
        <v>3499</v>
      </c>
      <c r="D51" s="10">
        <v>3692</v>
      </c>
      <c r="E51" s="59" t="s">
        <v>252</v>
      </c>
      <c r="F51" s="20">
        <f t="shared" si="3"/>
        <v>1.112501738283966E-3</v>
      </c>
      <c r="G51" s="20">
        <f t="shared" si="0"/>
        <v>1.1117165025087549E-3</v>
      </c>
      <c r="H51" s="15">
        <f t="shared" si="6"/>
        <v>99126.847356865255</v>
      </c>
      <c r="I51" s="15">
        <f t="shared" si="4"/>
        <v>110.20095204829346</v>
      </c>
      <c r="J51" s="15">
        <f t="shared" si="1"/>
        <v>99056.880772409786</v>
      </c>
      <c r="K51" s="15">
        <f t="shared" si="2"/>
        <v>4270135.2785119442</v>
      </c>
      <c r="L51" s="22">
        <f t="shared" si="5"/>
        <v>43.077484983851917</v>
      </c>
    </row>
    <row r="52" spans="1:12" x14ac:dyDescent="0.25">
      <c r="A52" s="18">
        <v>43</v>
      </c>
      <c r="B52" s="10">
        <v>3</v>
      </c>
      <c r="C52" s="57">
        <v>3481</v>
      </c>
      <c r="D52" s="10">
        <v>3545</v>
      </c>
      <c r="E52" s="59" t="s">
        <v>253</v>
      </c>
      <c r="F52" s="20">
        <f t="shared" si="3"/>
        <v>8.5397096498719043E-4</v>
      </c>
      <c r="G52" s="20">
        <f t="shared" si="0"/>
        <v>8.5368598987750383E-4</v>
      </c>
      <c r="H52" s="15">
        <f t="shared" si="6"/>
        <v>99016.646404816958</v>
      </c>
      <c r="I52" s="15">
        <f t="shared" si="4"/>
        <v>84.529123800446939</v>
      </c>
      <c r="J52" s="15">
        <f t="shared" si="1"/>
        <v>98983.603970323369</v>
      </c>
      <c r="K52" s="15">
        <f t="shared" si="2"/>
        <v>4171078.3977395347</v>
      </c>
      <c r="L52" s="22">
        <f t="shared" si="5"/>
        <v>42.125021894668208</v>
      </c>
    </row>
    <row r="53" spans="1:12" x14ac:dyDescent="0.25">
      <c r="A53" s="18">
        <v>44</v>
      </c>
      <c r="B53" s="10">
        <v>4</v>
      </c>
      <c r="C53" s="57">
        <v>3252</v>
      </c>
      <c r="D53" s="10">
        <v>3504</v>
      </c>
      <c r="E53" s="59" t="s">
        <v>254</v>
      </c>
      <c r="F53" s="20">
        <f t="shared" si="3"/>
        <v>1.1841326228537595E-3</v>
      </c>
      <c r="G53" s="20">
        <f t="shared" si="0"/>
        <v>1.183151916706105E-3</v>
      </c>
      <c r="H53" s="15">
        <f t="shared" si="6"/>
        <v>98932.117281016515</v>
      </c>
      <c r="I53" s="15">
        <f t="shared" si="4"/>
        <v>117.05172418482786</v>
      </c>
      <c r="J53" s="15">
        <f t="shared" si="1"/>
        <v>98850.18107408713</v>
      </c>
      <c r="K53" s="15">
        <f t="shared" si="2"/>
        <v>4072094.7937692115</v>
      </c>
      <c r="L53" s="22">
        <f t="shared" si="5"/>
        <v>41.160493737361676</v>
      </c>
    </row>
    <row r="54" spans="1:12" x14ac:dyDescent="0.25">
      <c r="A54" s="18">
        <v>45</v>
      </c>
      <c r="B54" s="10">
        <v>3</v>
      </c>
      <c r="C54" s="57">
        <v>3373</v>
      </c>
      <c r="D54" s="10">
        <v>3270</v>
      </c>
      <c r="E54" s="59" t="s">
        <v>255</v>
      </c>
      <c r="F54" s="20">
        <f t="shared" si="3"/>
        <v>9.0320638265843742E-4</v>
      </c>
      <c r="G54" s="20">
        <f t="shared" si="0"/>
        <v>9.0273135816113371E-4</v>
      </c>
      <c r="H54" s="15">
        <f t="shared" si="6"/>
        <v>98815.065556831687</v>
      </c>
      <c r="I54" s="15">
        <f t="shared" si="4"/>
        <v>89.203458336900127</v>
      </c>
      <c r="J54" s="15">
        <f t="shared" si="1"/>
        <v>98763.095622004621</v>
      </c>
      <c r="K54" s="15">
        <f t="shared" si="2"/>
        <v>3973244.6126951245</v>
      </c>
      <c r="L54" s="22">
        <f t="shared" si="5"/>
        <v>40.208895175098426</v>
      </c>
    </row>
    <row r="55" spans="1:12" x14ac:dyDescent="0.25">
      <c r="A55" s="18">
        <v>46</v>
      </c>
      <c r="B55" s="10">
        <v>3</v>
      </c>
      <c r="C55" s="57">
        <v>2946</v>
      </c>
      <c r="D55" s="10">
        <v>3372</v>
      </c>
      <c r="E55" s="59" t="s">
        <v>125</v>
      </c>
      <c r="F55" s="20">
        <f t="shared" si="3"/>
        <v>9.4966761633428305E-4</v>
      </c>
      <c r="G55" s="20">
        <f t="shared" si="0"/>
        <v>9.4909968878072117E-4</v>
      </c>
      <c r="H55" s="15">
        <f t="shared" si="6"/>
        <v>98725.862098494792</v>
      </c>
      <c r="I55" s="15">
        <f t="shared" si="4"/>
        <v>93.700684992289808</v>
      </c>
      <c r="J55" s="15">
        <f t="shared" si="1"/>
        <v>98666.821296881142</v>
      </c>
      <c r="K55" s="15">
        <f t="shared" si="2"/>
        <v>3874481.51707312</v>
      </c>
      <c r="L55" s="22">
        <f t="shared" si="5"/>
        <v>39.244848661921097</v>
      </c>
    </row>
    <row r="56" spans="1:12" x14ac:dyDescent="0.25">
      <c r="A56" s="18">
        <v>47</v>
      </c>
      <c r="B56" s="10">
        <v>6</v>
      </c>
      <c r="C56" s="57">
        <v>2895</v>
      </c>
      <c r="D56" s="10">
        <v>2941</v>
      </c>
      <c r="E56" s="59" t="s">
        <v>256</v>
      </c>
      <c r="F56" s="20">
        <f t="shared" si="3"/>
        <v>2.0562028786840301E-3</v>
      </c>
      <c r="G56" s="20">
        <f t="shared" si="0"/>
        <v>2.0550471787456059E-3</v>
      </c>
      <c r="H56" s="15">
        <f t="shared" si="6"/>
        <v>98632.161413502501</v>
      </c>
      <c r="I56" s="15">
        <f t="shared" si="4"/>
        <v>202.69374504639953</v>
      </c>
      <c r="J56" s="15">
        <f t="shared" si="1"/>
        <v>98576.724674232304</v>
      </c>
      <c r="K56" s="15">
        <f t="shared" si="2"/>
        <v>3775814.695776239</v>
      </c>
      <c r="L56" s="22">
        <f t="shared" si="5"/>
        <v>38.281779915038335</v>
      </c>
    </row>
    <row r="57" spans="1:12" x14ac:dyDescent="0.25">
      <c r="A57" s="18">
        <v>48</v>
      </c>
      <c r="B57" s="10">
        <v>1</v>
      </c>
      <c r="C57" s="57">
        <v>2765</v>
      </c>
      <c r="D57" s="10">
        <v>2899</v>
      </c>
      <c r="E57" s="59" t="s">
        <v>257</v>
      </c>
      <c r="F57" s="20">
        <f t="shared" si="3"/>
        <v>3.5310734463276836E-4</v>
      </c>
      <c r="G57" s="20">
        <f t="shared" si="0"/>
        <v>3.529980673002817E-4</v>
      </c>
      <c r="H57" s="15">
        <f t="shared" si="6"/>
        <v>98429.467668456098</v>
      </c>
      <c r="I57" s="15">
        <f t="shared" si="4"/>
        <v>34.745411852360569</v>
      </c>
      <c r="J57" s="15">
        <f t="shared" si="1"/>
        <v>98399.006365885129</v>
      </c>
      <c r="K57" s="15">
        <f t="shared" si="2"/>
        <v>3677237.9711020067</v>
      </c>
      <c r="L57" s="22">
        <f t="shared" si="5"/>
        <v>37.359116717853176</v>
      </c>
    </row>
    <row r="58" spans="1:12" x14ac:dyDescent="0.25">
      <c r="A58" s="18">
        <v>49</v>
      </c>
      <c r="B58" s="10">
        <v>4</v>
      </c>
      <c r="C58" s="57">
        <v>2614</v>
      </c>
      <c r="D58" s="10">
        <v>2771</v>
      </c>
      <c r="E58" s="59" t="s">
        <v>258</v>
      </c>
      <c r="F58" s="20">
        <f t="shared" si="3"/>
        <v>1.4856081708449396E-3</v>
      </c>
      <c r="G58" s="20">
        <f t="shared" si="0"/>
        <v>1.4845039314859869E-3</v>
      </c>
      <c r="H58" s="15">
        <f t="shared" si="6"/>
        <v>98394.722256603738</v>
      </c>
      <c r="I58" s="15">
        <f t="shared" si="4"/>
        <v>146.06735202739998</v>
      </c>
      <c r="J58" s="15">
        <f t="shared" si="1"/>
        <v>98321.586333443614</v>
      </c>
      <c r="K58" s="15">
        <f t="shared" si="2"/>
        <v>3578838.9647361217</v>
      </c>
      <c r="L58" s="22">
        <f t="shared" si="5"/>
        <v>36.372265530694442</v>
      </c>
    </row>
    <row r="59" spans="1:12" x14ac:dyDescent="0.25">
      <c r="A59" s="18">
        <v>50</v>
      </c>
      <c r="B59" s="10">
        <v>5</v>
      </c>
      <c r="C59" s="57">
        <v>2443</v>
      </c>
      <c r="D59" s="10">
        <v>2627</v>
      </c>
      <c r="E59" s="59" t="s">
        <v>259</v>
      </c>
      <c r="F59" s="20">
        <f t="shared" si="3"/>
        <v>1.9723865877712033E-3</v>
      </c>
      <c r="G59" s="20">
        <f t="shared" si="0"/>
        <v>1.9706169193621586E-3</v>
      </c>
      <c r="H59" s="15">
        <f t="shared" si="6"/>
        <v>98248.654904576339</v>
      </c>
      <c r="I59" s="15">
        <f t="shared" si="4"/>
        <v>193.61046165953206</v>
      </c>
      <c r="J59" s="15">
        <f t="shared" si="1"/>
        <v>98160.504061382759</v>
      </c>
      <c r="K59" s="15">
        <f t="shared" si="2"/>
        <v>3480517.3784026783</v>
      </c>
      <c r="L59" s="22">
        <f t="shared" si="5"/>
        <v>35.425598261707691</v>
      </c>
    </row>
    <row r="60" spans="1:12" x14ac:dyDescent="0.25">
      <c r="A60" s="18">
        <v>51</v>
      </c>
      <c r="B60" s="10">
        <v>6</v>
      </c>
      <c r="C60" s="57">
        <v>2314</v>
      </c>
      <c r="D60" s="10">
        <v>2449</v>
      </c>
      <c r="E60" s="59" t="s">
        <v>260</v>
      </c>
      <c r="F60" s="20">
        <f t="shared" si="3"/>
        <v>2.5194205332773464E-3</v>
      </c>
      <c r="G60" s="20">
        <f t="shared" si="0"/>
        <v>2.5151090987257452E-3</v>
      </c>
      <c r="H60" s="15">
        <f t="shared" si="6"/>
        <v>98055.044442916813</v>
      </c>
      <c r="I60" s="15">
        <f t="shared" si="4"/>
        <v>246.6191344543374</v>
      </c>
      <c r="J60" s="15">
        <f t="shared" si="1"/>
        <v>97887.244783834089</v>
      </c>
      <c r="K60" s="15">
        <f t="shared" si="2"/>
        <v>3382356.8743412956</v>
      </c>
      <c r="L60" s="22">
        <f t="shared" si="5"/>
        <v>34.494470871514928</v>
      </c>
    </row>
    <row r="61" spans="1:12" x14ac:dyDescent="0.25">
      <c r="A61" s="18">
        <v>52</v>
      </c>
      <c r="B61" s="10">
        <v>4</v>
      </c>
      <c r="C61" s="57">
        <v>2261</v>
      </c>
      <c r="D61" s="10">
        <v>2322</v>
      </c>
      <c r="E61" s="59" t="s">
        <v>261</v>
      </c>
      <c r="F61" s="20">
        <f t="shared" si="3"/>
        <v>1.7455814968361336E-3</v>
      </c>
      <c r="G61" s="20">
        <f t="shared" si="0"/>
        <v>1.7437904493992119E-3</v>
      </c>
      <c r="H61" s="15">
        <f t="shared" si="6"/>
        <v>97808.42530846248</v>
      </c>
      <c r="I61" s="15">
        <f t="shared" si="4"/>
        <v>170.55739792367305</v>
      </c>
      <c r="J61" s="15">
        <f t="shared" si="1"/>
        <v>97708.069335524182</v>
      </c>
      <c r="K61" s="15">
        <f t="shared" si="2"/>
        <v>3284469.6295574615</v>
      </c>
      <c r="L61" s="22">
        <f t="shared" si="5"/>
        <v>33.580641127787239</v>
      </c>
    </row>
    <row r="62" spans="1:12" x14ac:dyDescent="0.25">
      <c r="A62" s="18">
        <v>53</v>
      </c>
      <c r="B62" s="10">
        <v>6</v>
      </c>
      <c r="C62" s="57">
        <v>2241</v>
      </c>
      <c r="D62" s="10">
        <v>2240</v>
      </c>
      <c r="E62" s="59" t="s">
        <v>262</v>
      </c>
      <c r="F62" s="20">
        <f t="shared" si="3"/>
        <v>2.6779736665922785E-3</v>
      </c>
      <c r="G62" s="20">
        <f t="shared" si="0"/>
        <v>2.6738177625635568E-3</v>
      </c>
      <c r="H62" s="15">
        <f t="shared" si="6"/>
        <v>97637.8679105388</v>
      </c>
      <c r="I62" s="15">
        <f t="shared" si="4"/>
        <v>261.06586551803298</v>
      </c>
      <c r="J62" s="15">
        <f t="shared" si="1"/>
        <v>97486.345282192138</v>
      </c>
      <c r="K62" s="15">
        <f t="shared" si="2"/>
        <v>3186761.5602219375</v>
      </c>
      <c r="L62" s="22">
        <f t="shared" si="5"/>
        <v>32.638582021699044</v>
      </c>
    </row>
    <row r="63" spans="1:12" x14ac:dyDescent="0.25">
      <c r="A63" s="18">
        <v>54</v>
      </c>
      <c r="B63" s="10">
        <v>7</v>
      </c>
      <c r="C63" s="57">
        <v>2123</v>
      </c>
      <c r="D63" s="10">
        <v>2254</v>
      </c>
      <c r="E63" s="59" t="s">
        <v>263</v>
      </c>
      <c r="F63" s="20">
        <f t="shared" si="3"/>
        <v>3.1985378112862691E-3</v>
      </c>
      <c r="G63" s="20">
        <f t="shared" si="0"/>
        <v>3.193336838096545E-3</v>
      </c>
      <c r="H63" s="15">
        <f t="shared" si="6"/>
        <v>97376.80204502077</v>
      </c>
      <c r="I63" s="15">
        <f t="shared" si="4"/>
        <v>310.95692914639983</v>
      </c>
      <c r="J63" s="15">
        <f t="shared" si="1"/>
        <v>97218.462776699424</v>
      </c>
      <c r="K63" s="15">
        <f t="shared" si="2"/>
        <v>3089275.2149397451</v>
      </c>
      <c r="L63" s="22">
        <f t="shared" si="5"/>
        <v>31.724960668881515</v>
      </c>
    </row>
    <row r="64" spans="1:12" x14ac:dyDescent="0.25">
      <c r="A64" s="18">
        <v>55</v>
      </c>
      <c r="B64" s="10">
        <v>4</v>
      </c>
      <c r="C64" s="57">
        <v>2126</v>
      </c>
      <c r="D64" s="10">
        <v>2127</v>
      </c>
      <c r="E64" s="59" t="s">
        <v>264</v>
      </c>
      <c r="F64" s="20">
        <f t="shared" si="3"/>
        <v>1.8810251587114979E-3</v>
      </c>
      <c r="G64" s="20">
        <f t="shared" si="0"/>
        <v>1.8801820166606691E-3</v>
      </c>
      <c r="H64" s="15">
        <f t="shared" si="6"/>
        <v>97065.84511587437</v>
      </c>
      <c r="I64" s="15">
        <f t="shared" si="4"/>
        <v>182.50145641883682</v>
      </c>
      <c r="J64" s="15">
        <f t="shared" si="1"/>
        <v>97022.336768664129</v>
      </c>
      <c r="K64" s="15">
        <f t="shared" si="2"/>
        <v>2992056.7521630456</v>
      </c>
      <c r="L64" s="22">
        <f t="shared" si="5"/>
        <v>30.82502139234677</v>
      </c>
    </row>
    <row r="65" spans="1:12" x14ac:dyDescent="0.25">
      <c r="A65" s="18">
        <v>56</v>
      </c>
      <c r="B65" s="10">
        <v>6</v>
      </c>
      <c r="C65" s="57">
        <v>2067</v>
      </c>
      <c r="D65" s="10">
        <v>2122</v>
      </c>
      <c r="E65" s="59" t="s">
        <v>45</v>
      </c>
      <c r="F65" s="20">
        <f t="shared" si="3"/>
        <v>2.8646455001193603E-3</v>
      </c>
      <c r="G65" s="20">
        <f t="shared" si="0"/>
        <v>2.8611203594177542E-3</v>
      </c>
      <c r="H65" s="15">
        <f t="shared" si="6"/>
        <v>96883.343659455539</v>
      </c>
      <c r="I65" s="15">
        <f t="shared" si="4"/>
        <v>277.19490703253524</v>
      </c>
      <c r="J65" s="15">
        <f t="shared" si="1"/>
        <v>96764.12212994085</v>
      </c>
      <c r="K65" s="15">
        <f t="shared" si="2"/>
        <v>2895034.4153943816</v>
      </c>
      <c r="L65" s="22">
        <f t="shared" si="5"/>
        <v>29.881652573536407</v>
      </c>
    </row>
    <row r="66" spans="1:12" x14ac:dyDescent="0.25">
      <c r="A66" s="18">
        <v>57</v>
      </c>
      <c r="B66" s="10">
        <v>11</v>
      </c>
      <c r="C66" s="57">
        <v>1984</v>
      </c>
      <c r="D66" s="10">
        <v>2048</v>
      </c>
      <c r="E66" s="59" t="s">
        <v>265</v>
      </c>
      <c r="F66" s="20">
        <f t="shared" si="3"/>
        <v>5.456349206349206E-3</v>
      </c>
      <c r="G66" s="20">
        <f t="shared" si="0"/>
        <v>5.4417496075880147E-3</v>
      </c>
      <c r="H66" s="15">
        <f t="shared" si="6"/>
        <v>96606.148752423003</v>
      </c>
      <c r="I66" s="15">
        <f t="shared" si="4"/>
        <v>525.70647206408728</v>
      </c>
      <c r="J66" s="15">
        <f t="shared" si="1"/>
        <v>96347.658880109084</v>
      </c>
      <c r="K66" s="15">
        <f t="shared" si="2"/>
        <v>2798270.2932644407</v>
      </c>
      <c r="L66" s="22">
        <f t="shared" si="5"/>
        <v>28.96575766037104</v>
      </c>
    </row>
    <row r="67" spans="1:12" x14ac:dyDescent="0.25">
      <c r="A67" s="18">
        <v>58</v>
      </c>
      <c r="B67" s="10">
        <v>7</v>
      </c>
      <c r="C67" s="57">
        <v>1885</v>
      </c>
      <c r="D67" s="10">
        <v>1967</v>
      </c>
      <c r="E67" s="59" t="s">
        <v>266</v>
      </c>
      <c r="F67" s="20">
        <f t="shared" si="3"/>
        <v>3.6344755970924196E-3</v>
      </c>
      <c r="G67" s="20">
        <f t="shared" si="0"/>
        <v>3.6252958435620628E-3</v>
      </c>
      <c r="H67" s="15">
        <f t="shared" si="6"/>
        <v>96080.442280358911</v>
      </c>
      <c r="I67" s="15">
        <f t="shared" si="4"/>
        <v>348.32002804658987</v>
      </c>
      <c r="J67" s="15">
        <f t="shared" si="1"/>
        <v>95837.767716818838</v>
      </c>
      <c r="K67" s="15">
        <f t="shared" si="2"/>
        <v>2701922.6343843318</v>
      </c>
      <c r="L67" s="22">
        <f t="shared" si="5"/>
        <v>28.121463330697718</v>
      </c>
    </row>
    <row r="68" spans="1:12" x14ac:dyDescent="0.25">
      <c r="A68" s="18">
        <v>59</v>
      </c>
      <c r="B68" s="10">
        <v>9</v>
      </c>
      <c r="C68" s="57">
        <v>1919</v>
      </c>
      <c r="D68" s="10">
        <v>1864</v>
      </c>
      <c r="E68" s="59" t="s">
        <v>158</v>
      </c>
      <c r="F68" s="20">
        <f t="shared" si="3"/>
        <v>4.7581284694686752E-3</v>
      </c>
      <c r="G68" s="20">
        <f t="shared" si="0"/>
        <v>4.7480186913669148E-3</v>
      </c>
      <c r="H68" s="15">
        <f t="shared" si="6"/>
        <v>95732.122252312314</v>
      </c>
      <c r="I68" s="15">
        <f t="shared" si="4"/>
        <v>454.53790581820141</v>
      </c>
      <c r="J68" s="15">
        <f t="shared" si="1"/>
        <v>95528.716539458663</v>
      </c>
      <c r="K68" s="15">
        <f t="shared" si="2"/>
        <v>2606084.8666675128</v>
      </c>
      <c r="L68" s="22">
        <f t="shared" si="5"/>
        <v>27.22267934057594</v>
      </c>
    </row>
    <row r="69" spans="1:12" x14ac:dyDescent="0.25">
      <c r="A69" s="18">
        <v>60</v>
      </c>
      <c r="B69" s="10">
        <v>8</v>
      </c>
      <c r="C69" s="57">
        <v>1787</v>
      </c>
      <c r="D69" s="10">
        <v>1929</v>
      </c>
      <c r="E69" s="59" t="s">
        <v>267</v>
      </c>
      <c r="F69" s="20">
        <f t="shared" si="3"/>
        <v>4.3057050592034442E-3</v>
      </c>
      <c r="G69" s="20">
        <f t="shared" si="0"/>
        <v>4.296765566751971E-3</v>
      </c>
      <c r="H69" s="15">
        <f t="shared" si="6"/>
        <v>95277.584346494114</v>
      </c>
      <c r="I69" s="15">
        <f t="shared" si="4"/>
        <v>409.38544370332249</v>
      </c>
      <c r="J69" s="15">
        <f t="shared" si="1"/>
        <v>95079.769300096654</v>
      </c>
      <c r="K69" s="15">
        <f t="shared" si="2"/>
        <v>2510556.150128054</v>
      </c>
      <c r="L69" s="22">
        <f t="shared" si="5"/>
        <v>26.349913962952336</v>
      </c>
    </row>
    <row r="70" spans="1:12" x14ac:dyDescent="0.25">
      <c r="A70" s="18">
        <v>61</v>
      </c>
      <c r="B70" s="10">
        <v>7</v>
      </c>
      <c r="C70" s="57">
        <v>1754</v>
      </c>
      <c r="D70" s="10">
        <v>1777</v>
      </c>
      <c r="E70" s="59" t="s">
        <v>268</v>
      </c>
      <c r="F70" s="20">
        <f t="shared" si="3"/>
        <v>3.9648824695553671E-3</v>
      </c>
      <c r="G70" s="20">
        <f t="shared" si="0"/>
        <v>3.9565133960478395E-3</v>
      </c>
      <c r="H70" s="15">
        <f t="shared" si="6"/>
        <v>94868.198902790784</v>
      </c>
      <c r="I70" s="15">
        <f t="shared" si="4"/>
        <v>375.34729981782272</v>
      </c>
      <c r="J70" s="15">
        <f t="shared" si="1"/>
        <v>94667.95111833798</v>
      </c>
      <c r="K70" s="15">
        <f t="shared" si="2"/>
        <v>2415476.3808279573</v>
      </c>
      <c r="L70" s="22">
        <f t="shared" si="5"/>
        <v>25.461391791605944</v>
      </c>
    </row>
    <row r="71" spans="1:12" x14ac:dyDescent="0.25">
      <c r="A71" s="18">
        <v>62</v>
      </c>
      <c r="B71" s="10">
        <v>12</v>
      </c>
      <c r="C71" s="57">
        <v>1612</v>
      </c>
      <c r="D71" s="10">
        <v>1750</v>
      </c>
      <c r="E71" s="59" t="s">
        <v>269</v>
      </c>
      <c r="F71" s="20">
        <f t="shared" si="3"/>
        <v>7.138607971445568E-3</v>
      </c>
      <c r="G71" s="20">
        <f t="shared" si="0"/>
        <v>7.1124193747993713E-3</v>
      </c>
      <c r="H71" s="15">
        <f t="shared" si="6"/>
        <v>94492.851602972965</v>
      </c>
      <c r="I71" s="15">
        <f t="shared" si="4"/>
        <v>672.07278852102672</v>
      </c>
      <c r="J71" s="15">
        <f t="shared" si="1"/>
        <v>94146.196458653823</v>
      </c>
      <c r="K71" s="15">
        <f t="shared" si="2"/>
        <v>2320808.4297096194</v>
      </c>
      <c r="L71" s="22">
        <f t="shared" si="5"/>
        <v>24.560677240018876</v>
      </c>
    </row>
    <row r="72" spans="1:12" x14ac:dyDescent="0.25">
      <c r="A72" s="18">
        <v>63</v>
      </c>
      <c r="B72" s="10">
        <v>6</v>
      </c>
      <c r="C72" s="57">
        <v>1828</v>
      </c>
      <c r="D72" s="10">
        <v>1597</v>
      </c>
      <c r="E72" s="59" t="s">
        <v>73</v>
      </c>
      <c r="F72" s="20">
        <f t="shared" si="3"/>
        <v>3.5036496350364962E-3</v>
      </c>
      <c r="G72" s="20">
        <f t="shared" si="0"/>
        <v>3.4972987447378766E-3</v>
      </c>
      <c r="H72" s="15">
        <f t="shared" si="6"/>
        <v>93820.778814451944</v>
      </c>
      <c r="I72" s="15">
        <f t="shared" si="4"/>
        <v>328.11929197811276</v>
      </c>
      <c r="J72" s="15">
        <f t="shared" si="1"/>
        <v>93650.714585419686</v>
      </c>
      <c r="K72" s="15">
        <f t="shared" si="2"/>
        <v>2226662.2332509654</v>
      </c>
      <c r="L72" s="22">
        <f t="shared" si="5"/>
        <v>23.733145912747158</v>
      </c>
    </row>
    <row r="73" spans="1:12" x14ac:dyDescent="0.25">
      <c r="A73" s="18">
        <v>64</v>
      </c>
      <c r="B73" s="10">
        <v>13</v>
      </c>
      <c r="C73" s="57">
        <v>1804</v>
      </c>
      <c r="D73" s="10">
        <v>1800</v>
      </c>
      <c r="E73" s="59" t="s">
        <v>270</v>
      </c>
      <c r="F73" s="20">
        <f t="shared" si="3"/>
        <v>7.2142064372918979E-3</v>
      </c>
      <c r="G73" s="20">
        <f t="shared" ref="G73:G108" si="7">F73/((1+(1-E73)*F73))</f>
        <v>7.1963732493092172E-3</v>
      </c>
      <c r="H73" s="15">
        <f t="shared" si="6"/>
        <v>93492.659522473827</v>
      </c>
      <c r="I73" s="15">
        <f t="shared" si="4"/>
        <v>672.80807399430535</v>
      </c>
      <c r="J73" s="15">
        <f t="shared" ref="J73:J108" si="8">H74+I73*E73</f>
        <v>93261.549949056774</v>
      </c>
      <c r="K73" s="15">
        <f t="shared" ref="K73:K97" si="9">K74+J73</f>
        <v>2133011.5186655456</v>
      </c>
      <c r="L73" s="22">
        <f t="shared" si="5"/>
        <v>22.814748554166552</v>
      </c>
    </row>
    <row r="74" spans="1:12" x14ac:dyDescent="0.25">
      <c r="A74" s="18">
        <v>65</v>
      </c>
      <c r="B74" s="10">
        <v>15</v>
      </c>
      <c r="C74" s="57">
        <v>1856</v>
      </c>
      <c r="D74" s="10">
        <v>1778</v>
      </c>
      <c r="E74" s="59" t="s">
        <v>271</v>
      </c>
      <c r="F74" s="20">
        <f t="shared" ref="F74:F108" si="10">B74/((C74+D74)/2)</f>
        <v>8.2553659878921298E-3</v>
      </c>
      <c r="G74" s="20">
        <f t="shared" si="7"/>
        <v>8.2174107760385785E-3</v>
      </c>
      <c r="H74" s="15">
        <f t="shared" si="6"/>
        <v>92819.851448479516</v>
      </c>
      <c r="I74" s="15">
        <f t="shared" ref="I74:I108" si="11">H74*G74</f>
        <v>762.73884752303559</v>
      </c>
      <c r="J74" s="15">
        <f t="shared" si="8"/>
        <v>92393.09906329037</v>
      </c>
      <c r="K74" s="15">
        <f t="shared" si="9"/>
        <v>2039749.9687164887</v>
      </c>
      <c r="L74" s="22">
        <f t="shared" ref="L74:L108" si="12">K74/H74</f>
        <v>21.975363425879539</v>
      </c>
    </row>
    <row r="75" spans="1:12" x14ac:dyDescent="0.25">
      <c r="A75" s="18">
        <v>66</v>
      </c>
      <c r="B75" s="10">
        <v>13</v>
      </c>
      <c r="C75" s="57">
        <v>1843</v>
      </c>
      <c r="D75" s="10">
        <v>1842</v>
      </c>
      <c r="E75" s="59" t="s">
        <v>272</v>
      </c>
      <c r="F75" s="20">
        <f t="shared" si="10"/>
        <v>7.0556309362279513E-3</v>
      </c>
      <c r="G75" s="20">
        <f t="shared" si="7"/>
        <v>7.0369228424145003E-3</v>
      </c>
      <c r="H75" s="15">
        <f t="shared" ref="H75:H108" si="13">H74-I74</f>
        <v>92057.112600956476</v>
      </c>
      <c r="I75" s="15">
        <f t="shared" si="11"/>
        <v>647.79879846839435</v>
      </c>
      <c r="J75" s="15">
        <f t="shared" si="8"/>
        <v>91813.022013693582</v>
      </c>
      <c r="K75" s="15">
        <f t="shared" si="9"/>
        <v>1947356.8696531984</v>
      </c>
      <c r="L75" s="22">
        <f t="shared" si="12"/>
        <v>21.153790452829881</v>
      </c>
    </row>
    <row r="76" spans="1:12" x14ac:dyDescent="0.25">
      <c r="A76" s="18">
        <v>67</v>
      </c>
      <c r="B76" s="10">
        <v>9</v>
      </c>
      <c r="C76" s="57">
        <v>2165</v>
      </c>
      <c r="D76" s="10">
        <v>1823</v>
      </c>
      <c r="E76" s="59" t="s">
        <v>75</v>
      </c>
      <c r="F76" s="20">
        <f t="shared" si="10"/>
        <v>4.5135406218655971E-3</v>
      </c>
      <c r="G76" s="20">
        <f t="shared" si="7"/>
        <v>4.5055364031321684E-3</v>
      </c>
      <c r="H76" s="15">
        <f t="shared" si="13"/>
        <v>91409.313802488075</v>
      </c>
      <c r="I76" s="15">
        <f t="shared" si="11"/>
        <v>411.8479909224418</v>
      </c>
      <c r="J76" s="15">
        <f t="shared" si="8"/>
        <v>91247.210433261003</v>
      </c>
      <c r="K76" s="15">
        <f t="shared" si="9"/>
        <v>1855543.8476395048</v>
      </c>
      <c r="L76" s="22">
        <f t="shared" si="12"/>
        <v>20.299286478059074</v>
      </c>
    </row>
    <row r="77" spans="1:12" x14ac:dyDescent="0.25">
      <c r="A77" s="18">
        <v>68</v>
      </c>
      <c r="B77" s="10">
        <v>13</v>
      </c>
      <c r="C77" s="57">
        <v>2469</v>
      </c>
      <c r="D77" s="10">
        <v>2157</v>
      </c>
      <c r="E77" s="59" t="s">
        <v>273</v>
      </c>
      <c r="F77" s="20">
        <f t="shared" si="10"/>
        <v>5.6204063986165153E-3</v>
      </c>
      <c r="G77" s="20">
        <f t="shared" si="7"/>
        <v>5.6055389969370912E-3</v>
      </c>
      <c r="H77" s="15">
        <f t="shared" si="13"/>
        <v>90997.465811565635</v>
      </c>
      <c r="I77" s="15">
        <f t="shared" si="11"/>
        <v>510.08984322918087</v>
      </c>
      <c r="J77" s="15">
        <f t="shared" si="8"/>
        <v>90756.75441454578</v>
      </c>
      <c r="K77" s="15">
        <f t="shared" si="9"/>
        <v>1764296.6372062438</v>
      </c>
      <c r="L77" s="22">
        <f t="shared" si="12"/>
        <v>19.388415067071072</v>
      </c>
    </row>
    <row r="78" spans="1:12" x14ac:dyDescent="0.25">
      <c r="A78" s="18">
        <v>69</v>
      </c>
      <c r="B78" s="10">
        <v>22</v>
      </c>
      <c r="C78" s="57">
        <v>2287</v>
      </c>
      <c r="D78" s="10">
        <v>2439</v>
      </c>
      <c r="E78" s="59" t="s">
        <v>274</v>
      </c>
      <c r="F78" s="20">
        <f t="shared" si="10"/>
        <v>9.3101988997037668E-3</v>
      </c>
      <c r="G78" s="20">
        <f t="shared" si="7"/>
        <v>9.2673689872046286E-3</v>
      </c>
      <c r="H78" s="15">
        <f t="shared" si="13"/>
        <v>90487.375968336448</v>
      </c>
      <c r="I78" s="15">
        <f t="shared" si="11"/>
        <v>838.57990178248656</v>
      </c>
      <c r="J78" s="15">
        <f t="shared" si="8"/>
        <v>90071.104905091619</v>
      </c>
      <c r="K78" s="15">
        <f t="shared" si="9"/>
        <v>1673539.882791698</v>
      </c>
      <c r="L78" s="22">
        <f t="shared" si="12"/>
        <v>18.494733269503879</v>
      </c>
    </row>
    <row r="79" spans="1:12" x14ac:dyDescent="0.25">
      <c r="A79" s="18">
        <v>70</v>
      </c>
      <c r="B79" s="10">
        <v>17</v>
      </c>
      <c r="C79" s="57">
        <v>2119</v>
      </c>
      <c r="D79" s="10">
        <v>2275</v>
      </c>
      <c r="E79" s="59" t="s">
        <v>275</v>
      </c>
      <c r="F79" s="20">
        <f t="shared" si="10"/>
        <v>7.737824305871643E-3</v>
      </c>
      <c r="G79" s="20">
        <f t="shared" si="7"/>
        <v>7.7079967791455336E-3</v>
      </c>
      <c r="H79" s="15">
        <f t="shared" si="13"/>
        <v>89648.796066553958</v>
      </c>
      <c r="I79" s="15">
        <f t="shared" si="11"/>
        <v>691.01263133527266</v>
      </c>
      <c r="J79" s="15">
        <f t="shared" si="8"/>
        <v>89303.220649623196</v>
      </c>
      <c r="K79" s="15">
        <f t="shared" si="9"/>
        <v>1583468.7778866063</v>
      </c>
      <c r="L79" s="22">
        <f t="shared" si="12"/>
        <v>17.663023346248423</v>
      </c>
    </row>
    <row r="80" spans="1:12" x14ac:dyDescent="0.25">
      <c r="A80" s="18">
        <v>71</v>
      </c>
      <c r="B80" s="10">
        <v>27</v>
      </c>
      <c r="C80" s="57">
        <v>2271</v>
      </c>
      <c r="D80" s="10">
        <v>2102</v>
      </c>
      <c r="E80" s="59" t="s">
        <v>276</v>
      </c>
      <c r="F80" s="20">
        <f t="shared" si="10"/>
        <v>1.2348502172421678E-2</v>
      </c>
      <c r="G80" s="20">
        <f t="shared" si="7"/>
        <v>1.2269309154735938E-2</v>
      </c>
      <c r="H80" s="15">
        <f t="shared" si="13"/>
        <v>88957.783435218691</v>
      </c>
      <c r="I80" s="15">
        <f t="shared" si="11"/>
        <v>1091.4505466867456</v>
      </c>
      <c r="J80" s="15">
        <f t="shared" si="8"/>
        <v>88387.282234465529</v>
      </c>
      <c r="K80" s="15">
        <f t="shared" si="9"/>
        <v>1494165.5572369832</v>
      </c>
      <c r="L80" s="22">
        <f t="shared" si="12"/>
        <v>16.796344283073019</v>
      </c>
    </row>
    <row r="81" spans="1:12" x14ac:dyDescent="0.25">
      <c r="A81" s="18">
        <v>72</v>
      </c>
      <c r="B81" s="10">
        <v>27</v>
      </c>
      <c r="C81" s="57">
        <v>2110</v>
      </c>
      <c r="D81" s="10">
        <v>2246</v>
      </c>
      <c r="E81" s="59" t="s">
        <v>277</v>
      </c>
      <c r="F81" s="20">
        <f t="shared" si="10"/>
        <v>1.2396694214876033E-2</v>
      </c>
      <c r="G81" s="20">
        <f t="shared" si="7"/>
        <v>1.2326950164605874E-2</v>
      </c>
      <c r="H81" s="15">
        <f t="shared" si="13"/>
        <v>87866.33288853195</v>
      </c>
      <c r="I81" s="15">
        <f t="shared" si="11"/>
        <v>1083.1239066636035</v>
      </c>
      <c r="J81" s="15">
        <f t="shared" si="8"/>
        <v>87371.995137530685</v>
      </c>
      <c r="K81" s="15">
        <f t="shared" si="9"/>
        <v>1405778.2750025177</v>
      </c>
      <c r="L81" s="22">
        <f t="shared" si="12"/>
        <v>15.999054800499085</v>
      </c>
    </row>
    <row r="82" spans="1:12" x14ac:dyDescent="0.25">
      <c r="A82" s="18">
        <v>73</v>
      </c>
      <c r="B82" s="10">
        <v>26</v>
      </c>
      <c r="C82" s="57">
        <v>1988</v>
      </c>
      <c r="D82" s="10">
        <v>2095</v>
      </c>
      <c r="E82" s="59" t="s">
        <v>134</v>
      </c>
      <c r="F82" s="20">
        <f t="shared" si="10"/>
        <v>1.2735733529267695E-2</v>
      </c>
      <c r="G82" s="20">
        <f t="shared" si="7"/>
        <v>1.2674266286724661E-2</v>
      </c>
      <c r="H82" s="15">
        <f t="shared" si="13"/>
        <v>86783.208981868345</v>
      </c>
      <c r="I82" s="15">
        <f t="shared" si="11"/>
        <v>1099.9134998526747</v>
      </c>
      <c r="J82" s="15">
        <f t="shared" si="8"/>
        <v>86364.361921124451</v>
      </c>
      <c r="K82" s="15">
        <f t="shared" si="9"/>
        <v>1318406.2798649871</v>
      </c>
      <c r="L82" s="22">
        <f t="shared" si="12"/>
        <v>15.191951246472602</v>
      </c>
    </row>
    <row r="83" spans="1:12" x14ac:dyDescent="0.25">
      <c r="A83" s="18">
        <v>74</v>
      </c>
      <c r="B83" s="10">
        <v>26</v>
      </c>
      <c r="C83" s="57">
        <v>1556</v>
      </c>
      <c r="D83" s="10">
        <v>1960</v>
      </c>
      <c r="E83" s="59" t="s">
        <v>278</v>
      </c>
      <c r="F83" s="20">
        <f t="shared" si="10"/>
        <v>1.4789533560864619E-2</v>
      </c>
      <c r="G83" s="20">
        <f t="shared" si="7"/>
        <v>1.4665684441852253E-2</v>
      </c>
      <c r="H83" s="15">
        <f t="shared" si="13"/>
        <v>85683.295482015674</v>
      </c>
      <c r="I83" s="15">
        <f t="shared" si="11"/>
        <v>1256.6041734772266</v>
      </c>
      <c r="J83" s="15">
        <f t="shared" si="8"/>
        <v>84965.774498960178</v>
      </c>
      <c r="K83" s="15">
        <f t="shared" si="9"/>
        <v>1232041.9179438627</v>
      </c>
      <c r="L83" s="22">
        <f t="shared" si="12"/>
        <v>14.37902115007306</v>
      </c>
    </row>
    <row r="84" spans="1:12" x14ac:dyDescent="0.25">
      <c r="A84" s="18">
        <v>75</v>
      </c>
      <c r="B84" s="10">
        <v>26</v>
      </c>
      <c r="C84" s="57">
        <v>1236</v>
      </c>
      <c r="D84" s="10">
        <v>1531</v>
      </c>
      <c r="E84" s="59" t="s">
        <v>279</v>
      </c>
      <c r="F84" s="20">
        <f t="shared" si="10"/>
        <v>1.8792916516082399E-2</v>
      </c>
      <c r="G84" s="20">
        <f t="shared" si="7"/>
        <v>1.8615547418811152E-2</v>
      </c>
      <c r="H84" s="15">
        <f t="shared" si="13"/>
        <v>84426.691308538444</v>
      </c>
      <c r="I84" s="15">
        <f t="shared" si="11"/>
        <v>1571.6490754674287</v>
      </c>
      <c r="J84" s="15">
        <f t="shared" si="8"/>
        <v>83629.865227276459</v>
      </c>
      <c r="K84" s="15">
        <f t="shared" si="9"/>
        <v>1147076.1434449025</v>
      </c>
      <c r="L84" s="22">
        <f t="shared" si="12"/>
        <v>13.586652818750148</v>
      </c>
    </row>
    <row r="85" spans="1:12" x14ac:dyDescent="0.25">
      <c r="A85" s="18">
        <v>76</v>
      </c>
      <c r="B85" s="10">
        <v>22</v>
      </c>
      <c r="C85" s="57">
        <v>1519</v>
      </c>
      <c r="D85" s="10">
        <v>1206</v>
      </c>
      <c r="E85" s="59" t="s">
        <v>280</v>
      </c>
      <c r="F85" s="20">
        <f t="shared" si="10"/>
        <v>1.6146788990825688E-2</v>
      </c>
      <c r="G85" s="20">
        <f t="shared" si="7"/>
        <v>1.6023582051373934E-2</v>
      </c>
      <c r="H85" s="15">
        <f t="shared" si="13"/>
        <v>82855.042233071013</v>
      </c>
      <c r="I85" s="15">
        <f t="shared" si="11"/>
        <v>1327.6345675916659</v>
      </c>
      <c r="J85" s="15">
        <f t="shared" si="8"/>
        <v>82222.822651983864</v>
      </c>
      <c r="K85" s="15">
        <f t="shared" si="9"/>
        <v>1063446.278217626</v>
      </c>
      <c r="L85" s="22">
        <f t="shared" si="12"/>
        <v>12.835021859335422</v>
      </c>
    </row>
    <row r="86" spans="1:12" x14ac:dyDescent="0.25">
      <c r="A86" s="18">
        <v>77</v>
      </c>
      <c r="B86" s="10">
        <v>27</v>
      </c>
      <c r="C86" s="57">
        <v>871</v>
      </c>
      <c r="D86" s="10">
        <v>1501</v>
      </c>
      <c r="E86" s="59" t="s">
        <v>281</v>
      </c>
      <c r="F86" s="20">
        <f t="shared" si="10"/>
        <v>2.2765598650927487E-2</v>
      </c>
      <c r="G86" s="20">
        <f t="shared" si="7"/>
        <v>2.2576917677116129E-2</v>
      </c>
      <c r="H86" s="15">
        <f t="shared" si="13"/>
        <v>81527.407665479346</v>
      </c>
      <c r="I86" s="15">
        <f t="shared" si="11"/>
        <v>1840.6375712922136</v>
      </c>
      <c r="J86" s="15">
        <f t="shared" si="8"/>
        <v>80851.709613057974</v>
      </c>
      <c r="K86" s="15">
        <f t="shared" si="9"/>
        <v>981223.45556564222</v>
      </c>
      <c r="L86" s="22">
        <f t="shared" si="12"/>
        <v>12.035504177831422</v>
      </c>
    </row>
    <row r="87" spans="1:12" x14ac:dyDescent="0.25">
      <c r="A87" s="18">
        <v>78</v>
      </c>
      <c r="B87" s="10">
        <v>22</v>
      </c>
      <c r="C87" s="57">
        <v>985</v>
      </c>
      <c r="D87" s="10">
        <v>854</v>
      </c>
      <c r="E87" s="59" t="s">
        <v>282</v>
      </c>
      <c r="F87" s="20">
        <f t="shared" si="10"/>
        <v>2.392604676454595E-2</v>
      </c>
      <c r="G87" s="20">
        <f t="shared" si="7"/>
        <v>2.3644544257857943E-2</v>
      </c>
      <c r="H87" s="15">
        <f t="shared" si="13"/>
        <v>79686.77009418713</v>
      </c>
      <c r="I87" s="15">
        <f t="shared" si="11"/>
        <v>1884.1573622577585</v>
      </c>
      <c r="J87" s="15">
        <f t="shared" si="8"/>
        <v>78749.213390727673</v>
      </c>
      <c r="K87" s="15">
        <f t="shared" si="9"/>
        <v>900371.7459525842</v>
      </c>
      <c r="L87" s="22">
        <f t="shared" si="12"/>
        <v>11.298886187611501</v>
      </c>
    </row>
    <row r="88" spans="1:12" x14ac:dyDescent="0.25">
      <c r="A88" s="18">
        <v>79</v>
      </c>
      <c r="B88" s="10">
        <v>30</v>
      </c>
      <c r="C88" s="57">
        <v>1017</v>
      </c>
      <c r="D88" s="10">
        <v>960</v>
      </c>
      <c r="E88" s="59" t="s">
        <v>283</v>
      </c>
      <c r="F88" s="20">
        <f t="shared" si="10"/>
        <v>3.0349013657056147E-2</v>
      </c>
      <c r="G88" s="20">
        <f t="shared" si="7"/>
        <v>2.9958866476328005E-2</v>
      </c>
      <c r="H88" s="15">
        <f t="shared" si="13"/>
        <v>77802.612731929374</v>
      </c>
      <c r="I88" s="15">
        <f t="shared" si="11"/>
        <v>2330.8780863453294</v>
      </c>
      <c r="J88" s="15">
        <f t="shared" si="8"/>
        <v>76802.432945078588</v>
      </c>
      <c r="K88" s="15">
        <f t="shared" si="9"/>
        <v>821622.53256185655</v>
      </c>
      <c r="L88" s="22">
        <f t="shared" si="12"/>
        <v>10.560346288019597</v>
      </c>
    </row>
    <row r="89" spans="1:12" x14ac:dyDescent="0.25">
      <c r="A89" s="18">
        <v>80</v>
      </c>
      <c r="B89" s="10">
        <v>30</v>
      </c>
      <c r="C89" s="57">
        <v>937</v>
      </c>
      <c r="D89" s="10">
        <v>986</v>
      </c>
      <c r="E89" s="59" t="s">
        <v>284</v>
      </c>
      <c r="F89" s="20">
        <f t="shared" si="10"/>
        <v>3.1201248049921998E-2</v>
      </c>
      <c r="G89" s="20">
        <f t="shared" si="7"/>
        <v>3.0691698816221174E-2</v>
      </c>
      <c r="H89" s="15">
        <f t="shared" si="13"/>
        <v>75471.734645584045</v>
      </c>
      <c r="I89" s="15">
        <f t="shared" si="11"/>
        <v>2316.3557488800302</v>
      </c>
      <c r="J89" s="15">
        <f t="shared" si="8"/>
        <v>74239.201751604982</v>
      </c>
      <c r="K89" s="15">
        <f t="shared" si="9"/>
        <v>744820.09961677797</v>
      </c>
      <c r="L89" s="22">
        <f t="shared" si="12"/>
        <v>9.8688615428605146</v>
      </c>
    </row>
    <row r="90" spans="1:12" x14ac:dyDescent="0.25">
      <c r="A90" s="18">
        <v>81</v>
      </c>
      <c r="B90" s="10">
        <v>37</v>
      </c>
      <c r="C90" s="57">
        <v>840</v>
      </c>
      <c r="D90" s="10">
        <v>904</v>
      </c>
      <c r="E90" s="59" t="s">
        <v>285</v>
      </c>
      <c r="F90" s="20">
        <f t="shared" si="10"/>
        <v>4.2431192660550461E-2</v>
      </c>
      <c r="G90" s="20">
        <f t="shared" si="7"/>
        <v>4.1556079761167104E-2</v>
      </c>
      <c r="H90" s="15">
        <f t="shared" si="13"/>
        <v>73155.378896704016</v>
      </c>
      <c r="I90" s="15">
        <f t="shared" si="11"/>
        <v>3040.0507603898327</v>
      </c>
      <c r="J90" s="15">
        <f t="shared" si="8"/>
        <v>71646.601704322544</v>
      </c>
      <c r="K90" s="15">
        <f t="shared" si="9"/>
        <v>670580.89786517294</v>
      </c>
      <c r="L90" s="22">
        <f t="shared" si="12"/>
        <v>9.1665289412558248</v>
      </c>
    </row>
    <row r="91" spans="1:12" x14ac:dyDescent="0.25">
      <c r="A91" s="18">
        <v>82</v>
      </c>
      <c r="B91" s="10">
        <v>36</v>
      </c>
      <c r="C91" s="57">
        <v>757</v>
      </c>
      <c r="D91" s="10">
        <v>802</v>
      </c>
      <c r="E91" s="59" t="s">
        <v>286</v>
      </c>
      <c r="F91" s="20">
        <f t="shared" si="10"/>
        <v>4.6183450930083386E-2</v>
      </c>
      <c r="G91" s="20">
        <f t="shared" si="7"/>
        <v>4.5164103771052122E-2</v>
      </c>
      <c r="H91" s="15">
        <f t="shared" si="13"/>
        <v>70115.328136314187</v>
      </c>
      <c r="I91" s="15">
        <f t="shared" si="11"/>
        <v>3166.6959558898643</v>
      </c>
      <c r="J91" s="15">
        <f t="shared" si="8"/>
        <v>68567.763822670808</v>
      </c>
      <c r="K91" s="15">
        <f t="shared" si="9"/>
        <v>598934.29616085044</v>
      </c>
      <c r="L91" s="22">
        <f t="shared" si="12"/>
        <v>8.5421306878352876</v>
      </c>
    </row>
    <row r="92" spans="1:12" x14ac:dyDescent="0.25">
      <c r="A92" s="18">
        <v>83</v>
      </c>
      <c r="B92" s="10">
        <v>39</v>
      </c>
      <c r="C92" s="57">
        <v>751</v>
      </c>
      <c r="D92" s="10">
        <v>707</v>
      </c>
      <c r="E92" s="59" t="s">
        <v>287</v>
      </c>
      <c r="F92" s="20">
        <f t="shared" si="10"/>
        <v>5.3497942386831275E-2</v>
      </c>
      <c r="G92" s="20">
        <f t="shared" si="7"/>
        <v>5.2091994462220279E-2</v>
      </c>
      <c r="H92" s="15">
        <f t="shared" si="13"/>
        <v>66948.63218042432</v>
      </c>
      <c r="I92" s="15">
        <f t="shared" si="11"/>
        <v>3487.487776795886</v>
      </c>
      <c r="J92" s="15">
        <f t="shared" si="8"/>
        <v>65189.194597030801</v>
      </c>
      <c r="K92" s="15">
        <f t="shared" si="9"/>
        <v>530366.53233817965</v>
      </c>
      <c r="L92" s="22">
        <f t="shared" si="12"/>
        <v>7.9219920566690538</v>
      </c>
    </row>
    <row r="93" spans="1:12" x14ac:dyDescent="0.25">
      <c r="A93" s="18">
        <v>84</v>
      </c>
      <c r="B93" s="10">
        <v>50</v>
      </c>
      <c r="C93" s="57">
        <v>671</v>
      </c>
      <c r="D93" s="10">
        <v>707</v>
      </c>
      <c r="E93" s="59" t="s">
        <v>288</v>
      </c>
      <c r="F93" s="20">
        <f t="shared" si="10"/>
        <v>7.2568940493468792E-2</v>
      </c>
      <c r="G93" s="20">
        <f t="shared" si="7"/>
        <v>7.0015753544547518E-2</v>
      </c>
      <c r="H93" s="15">
        <f t="shared" si="13"/>
        <v>63461.144403628437</v>
      </c>
      <c r="I93" s="15">
        <f t="shared" si="11"/>
        <v>4443.2798462193896</v>
      </c>
      <c r="J93" s="15">
        <f t="shared" si="8"/>
        <v>61228.396280903195</v>
      </c>
      <c r="K93" s="15">
        <f t="shared" si="9"/>
        <v>465177.33774114883</v>
      </c>
      <c r="L93" s="22">
        <f t="shared" si="12"/>
        <v>7.3301126557458041</v>
      </c>
    </row>
    <row r="94" spans="1:12" x14ac:dyDescent="0.25">
      <c r="A94" s="18">
        <v>85</v>
      </c>
      <c r="B94" s="10">
        <v>43</v>
      </c>
      <c r="C94" s="57">
        <v>530</v>
      </c>
      <c r="D94" s="10">
        <v>619</v>
      </c>
      <c r="E94" s="59" t="s">
        <v>289</v>
      </c>
      <c r="F94" s="20">
        <f t="shared" si="10"/>
        <v>7.4847693646649255E-2</v>
      </c>
      <c r="G94" s="20">
        <f t="shared" si="7"/>
        <v>7.1725385849215215E-2</v>
      </c>
      <c r="H94" s="15">
        <f t="shared" si="13"/>
        <v>59017.864557409048</v>
      </c>
      <c r="I94" s="15">
        <f t="shared" si="11"/>
        <v>4233.0791073768869</v>
      </c>
      <c r="J94" s="15">
        <f t="shared" si="8"/>
        <v>56555.905748558653</v>
      </c>
      <c r="K94" s="15">
        <f t="shared" si="9"/>
        <v>403948.94146024564</v>
      </c>
      <c r="L94" s="22">
        <f t="shared" si="12"/>
        <v>6.8445197820959498</v>
      </c>
    </row>
    <row r="95" spans="1:12" x14ac:dyDescent="0.25">
      <c r="A95" s="18">
        <v>86</v>
      </c>
      <c r="B95" s="10">
        <v>43</v>
      </c>
      <c r="C95" s="57">
        <v>488</v>
      </c>
      <c r="D95" s="10">
        <v>483</v>
      </c>
      <c r="E95" s="59" t="s">
        <v>290</v>
      </c>
      <c r="F95" s="20">
        <f t="shared" si="10"/>
        <v>8.8568486096807411E-2</v>
      </c>
      <c r="G95" s="20">
        <f t="shared" si="7"/>
        <v>8.4418122568439044E-2</v>
      </c>
      <c r="H95" s="15">
        <f t="shared" si="13"/>
        <v>54784.785450032163</v>
      </c>
      <c r="I95" s="15">
        <f t="shared" si="11"/>
        <v>4624.8287330064513</v>
      </c>
      <c r="J95" s="15">
        <f t="shared" si="8"/>
        <v>52217.543020340287</v>
      </c>
      <c r="K95" s="15">
        <f t="shared" si="9"/>
        <v>347393.035711687</v>
      </c>
      <c r="L95" s="22">
        <f t="shared" si="12"/>
        <v>6.3410494877001122</v>
      </c>
    </row>
    <row r="96" spans="1:12" x14ac:dyDescent="0.25">
      <c r="A96" s="18">
        <v>87</v>
      </c>
      <c r="B96" s="10">
        <v>49</v>
      </c>
      <c r="C96" s="57">
        <v>423</v>
      </c>
      <c r="D96" s="10">
        <v>451</v>
      </c>
      <c r="E96" s="59" t="s">
        <v>291</v>
      </c>
      <c r="F96" s="20">
        <f t="shared" si="10"/>
        <v>0.11212814645308924</v>
      </c>
      <c r="G96" s="20">
        <f t="shared" si="7"/>
        <v>0.10620370520885826</v>
      </c>
      <c r="H96" s="15">
        <f t="shared" si="13"/>
        <v>50159.956717025714</v>
      </c>
      <c r="I96" s="15">
        <f t="shared" si="11"/>
        <v>5327.1732564640888</v>
      </c>
      <c r="J96" s="15">
        <f t="shared" si="8"/>
        <v>47509.688021934824</v>
      </c>
      <c r="K96" s="15">
        <f t="shared" si="9"/>
        <v>295175.49269134674</v>
      </c>
      <c r="L96" s="22">
        <f t="shared" si="12"/>
        <v>5.8846839592896973</v>
      </c>
    </row>
    <row r="97" spans="1:12" x14ac:dyDescent="0.25">
      <c r="A97" s="18">
        <v>88</v>
      </c>
      <c r="B97" s="10">
        <v>51</v>
      </c>
      <c r="C97" s="57">
        <v>382</v>
      </c>
      <c r="D97" s="10">
        <v>378</v>
      </c>
      <c r="E97" s="59" t="s">
        <v>292</v>
      </c>
      <c r="F97" s="20">
        <f t="shared" si="10"/>
        <v>0.13421052631578947</v>
      </c>
      <c r="G97" s="20">
        <f t="shared" si="7"/>
        <v>0.1272948007811408</v>
      </c>
      <c r="H97" s="15">
        <f t="shared" si="13"/>
        <v>44832.783460561623</v>
      </c>
      <c r="I97" s="15">
        <f t="shared" si="11"/>
        <v>5706.9802390762161</v>
      </c>
      <c r="J97" s="15">
        <f t="shared" si="8"/>
        <v>42522.597859783564</v>
      </c>
      <c r="K97" s="15">
        <f t="shared" si="9"/>
        <v>247665.80466941191</v>
      </c>
      <c r="L97" s="22">
        <f t="shared" si="12"/>
        <v>5.5242120955366927</v>
      </c>
    </row>
    <row r="98" spans="1:12" x14ac:dyDescent="0.25">
      <c r="A98" s="18">
        <v>89</v>
      </c>
      <c r="B98" s="10">
        <v>37</v>
      </c>
      <c r="C98" s="57">
        <v>314</v>
      </c>
      <c r="D98" s="10">
        <v>333</v>
      </c>
      <c r="E98" s="59" t="s">
        <v>293</v>
      </c>
      <c r="F98" s="20">
        <f t="shared" si="10"/>
        <v>0.11437403400309119</v>
      </c>
      <c r="G98" s="20">
        <f t="shared" si="7"/>
        <v>0.10844054292955936</v>
      </c>
      <c r="H98" s="15">
        <f t="shared" si="13"/>
        <v>39125.803221485403</v>
      </c>
      <c r="I98" s="15">
        <f t="shared" si="11"/>
        <v>4242.8233438929801</v>
      </c>
      <c r="J98" s="15">
        <f t="shared" si="8"/>
        <v>37096.036533767001</v>
      </c>
      <c r="K98" s="15">
        <f>K99+J98</f>
        <v>205143.20680962835</v>
      </c>
      <c r="L98" s="22">
        <f t="shared" si="12"/>
        <v>5.2431692110790138</v>
      </c>
    </row>
    <row r="99" spans="1:12" x14ac:dyDescent="0.25">
      <c r="A99" s="18">
        <v>90</v>
      </c>
      <c r="B99" s="10">
        <v>42</v>
      </c>
      <c r="C99" s="57">
        <v>264</v>
      </c>
      <c r="D99" s="10">
        <v>274</v>
      </c>
      <c r="E99" s="60" t="s">
        <v>294</v>
      </c>
      <c r="F99" s="24">
        <f t="shared" si="10"/>
        <v>0.15613382899628253</v>
      </c>
      <c r="G99" s="24">
        <f t="shared" si="7"/>
        <v>0.14567572029706749</v>
      </c>
      <c r="H99" s="25">
        <f t="shared" si="13"/>
        <v>34882.979877592421</v>
      </c>
      <c r="I99" s="25">
        <f t="shared" si="11"/>
        <v>5081.603219776387</v>
      </c>
      <c r="J99" s="25">
        <f t="shared" si="8"/>
        <v>32546.458717139241</v>
      </c>
      <c r="K99" s="25">
        <f t="shared" ref="K99:K108" si="14">K100+J99</f>
        <v>168047.17027586134</v>
      </c>
      <c r="L99" s="26">
        <f t="shared" si="12"/>
        <v>4.8174545542139544</v>
      </c>
    </row>
    <row r="100" spans="1:12" x14ac:dyDescent="0.25">
      <c r="A100" s="18">
        <v>91</v>
      </c>
      <c r="B100" s="10">
        <v>31</v>
      </c>
      <c r="C100" s="57">
        <v>223</v>
      </c>
      <c r="D100" s="10">
        <v>229</v>
      </c>
      <c r="E100" s="60" t="s">
        <v>150</v>
      </c>
      <c r="F100" s="24">
        <f t="shared" si="10"/>
        <v>0.13716814159292035</v>
      </c>
      <c r="G100" s="24">
        <f t="shared" si="7"/>
        <v>0.12768583025033836</v>
      </c>
      <c r="H100" s="25">
        <f t="shared" si="13"/>
        <v>29801.376657816036</v>
      </c>
      <c r="I100" s="25">
        <f t="shared" si="11"/>
        <v>3805.2135211562945</v>
      </c>
      <c r="J100" s="25">
        <f t="shared" si="8"/>
        <v>27741.234057462021</v>
      </c>
      <c r="K100" s="25">
        <f t="shared" si="14"/>
        <v>135500.71155872211</v>
      </c>
      <c r="L100" s="26">
        <f t="shared" si="12"/>
        <v>4.5467936973033831</v>
      </c>
    </row>
    <row r="101" spans="1:12" x14ac:dyDescent="0.25">
      <c r="A101" s="18">
        <v>92</v>
      </c>
      <c r="B101" s="10">
        <v>30</v>
      </c>
      <c r="C101" s="57">
        <v>167</v>
      </c>
      <c r="D101" s="10">
        <v>184</v>
      </c>
      <c r="E101" s="60" t="s">
        <v>295</v>
      </c>
      <c r="F101" s="24">
        <f t="shared" si="10"/>
        <v>0.17094017094017094</v>
      </c>
      <c r="G101" s="24">
        <f t="shared" si="7"/>
        <v>0.15618654921438166</v>
      </c>
      <c r="H101" s="25">
        <f t="shared" si="13"/>
        <v>25996.163136659743</v>
      </c>
      <c r="I101" s="25">
        <f t="shared" si="11"/>
        <v>4060.2510131290014</v>
      </c>
      <c r="J101" s="25">
        <f t="shared" si="8"/>
        <v>23752.468426804659</v>
      </c>
      <c r="K101" s="25">
        <f t="shared" si="14"/>
        <v>107759.47750126007</v>
      </c>
      <c r="L101" s="26">
        <f t="shared" si="12"/>
        <v>4.1452070036173092</v>
      </c>
    </row>
    <row r="102" spans="1:12" x14ac:dyDescent="0.25">
      <c r="A102" s="18">
        <v>93</v>
      </c>
      <c r="B102" s="10">
        <v>23</v>
      </c>
      <c r="C102" s="57">
        <v>150</v>
      </c>
      <c r="D102" s="10">
        <v>141</v>
      </c>
      <c r="E102" s="60" t="s">
        <v>85</v>
      </c>
      <c r="F102" s="24">
        <f t="shared" si="10"/>
        <v>0.15807560137457044</v>
      </c>
      <c r="G102" s="24">
        <f t="shared" si="7"/>
        <v>0.14717381483486458</v>
      </c>
      <c r="H102" s="25">
        <f t="shared" si="13"/>
        <v>21935.912123530743</v>
      </c>
      <c r="I102" s="25">
        <f t="shared" si="11"/>
        <v>3228.3918691023746</v>
      </c>
      <c r="J102" s="25">
        <f t="shared" si="8"/>
        <v>20423.087693669368</v>
      </c>
      <c r="K102" s="25">
        <f t="shared" si="14"/>
        <v>84007.009074455418</v>
      </c>
      <c r="L102" s="26">
        <f t="shared" si="12"/>
        <v>3.8296565285899717</v>
      </c>
    </row>
    <row r="103" spans="1:12" x14ac:dyDescent="0.25">
      <c r="A103" s="18">
        <v>94</v>
      </c>
      <c r="B103" s="10">
        <v>28</v>
      </c>
      <c r="C103" s="57">
        <v>122</v>
      </c>
      <c r="D103" s="10">
        <v>123</v>
      </c>
      <c r="E103" s="60" t="s">
        <v>296</v>
      </c>
      <c r="F103" s="24">
        <f t="shared" si="10"/>
        <v>0.22857142857142856</v>
      </c>
      <c r="G103" s="24">
        <f t="shared" si="7"/>
        <v>0.2050314723310028</v>
      </c>
      <c r="H103" s="25">
        <f t="shared" si="13"/>
        <v>18707.520254428367</v>
      </c>
      <c r="I103" s="25">
        <f t="shared" si="11"/>
        <v>3835.6304214275042</v>
      </c>
      <c r="J103" s="25">
        <f t="shared" si="8"/>
        <v>16780.883093745331</v>
      </c>
      <c r="K103" s="25">
        <f t="shared" si="14"/>
        <v>63583.921380786051</v>
      </c>
      <c r="L103" s="26">
        <f t="shared" si="12"/>
        <v>3.3988428458728905</v>
      </c>
    </row>
    <row r="104" spans="1:12" x14ac:dyDescent="0.25">
      <c r="A104" s="18">
        <v>95</v>
      </c>
      <c r="B104" s="10">
        <v>21</v>
      </c>
      <c r="C104" s="57">
        <v>72</v>
      </c>
      <c r="D104" s="10">
        <v>95</v>
      </c>
      <c r="E104" s="60" t="s">
        <v>297</v>
      </c>
      <c r="F104" s="24">
        <f t="shared" si="10"/>
        <v>0.25149700598802394</v>
      </c>
      <c r="G104" s="24">
        <f t="shared" si="7"/>
        <v>0.2186274775178077</v>
      </c>
      <c r="H104" s="25">
        <f t="shared" si="13"/>
        <v>14871.889833000863</v>
      </c>
      <c r="I104" s="25">
        <f t="shared" si="11"/>
        <v>3251.4037601117093</v>
      </c>
      <c r="J104" s="25">
        <f t="shared" si="8"/>
        <v>12928.200665206085</v>
      </c>
      <c r="K104" s="25">
        <f t="shared" si="14"/>
        <v>46803.038287040719</v>
      </c>
      <c r="L104" s="26">
        <f t="shared" si="12"/>
        <v>3.1470807552100295</v>
      </c>
    </row>
    <row r="105" spans="1:12" x14ac:dyDescent="0.25">
      <c r="A105" s="18">
        <v>96</v>
      </c>
      <c r="B105" s="10">
        <v>16</v>
      </c>
      <c r="C105" s="57">
        <v>64</v>
      </c>
      <c r="D105" s="10">
        <v>55</v>
      </c>
      <c r="E105" s="60" t="s">
        <v>298</v>
      </c>
      <c r="F105" s="24">
        <f t="shared" si="10"/>
        <v>0.26890756302521007</v>
      </c>
      <c r="G105" s="24">
        <f t="shared" si="7"/>
        <v>0.23518620868072296</v>
      </c>
      <c r="H105" s="25">
        <f t="shared" si="13"/>
        <v>11620.486072889154</v>
      </c>
      <c r="I105" s="25">
        <f t="shared" si="11"/>
        <v>2732.9780625099434</v>
      </c>
      <c r="J105" s="25">
        <f t="shared" si="8"/>
        <v>10163.262169958853</v>
      </c>
      <c r="K105" s="25">
        <f t="shared" si="14"/>
        <v>33874.837621834638</v>
      </c>
      <c r="L105" s="26">
        <f t="shared" si="12"/>
        <v>2.9150964434151656</v>
      </c>
    </row>
    <row r="106" spans="1:12" x14ac:dyDescent="0.25">
      <c r="A106" s="18">
        <v>97</v>
      </c>
      <c r="B106" s="10">
        <v>14</v>
      </c>
      <c r="C106" s="57">
        <v>44</v>
      </c>
      <c r="D106" s="10">
        <v>47</v>
      </c>
      <c r="E106" s="60" t="s">
        <v>299</v>
      </c>
      <c r="F106" s="24">
        <f t="shared" si="10"/>
        <v>0.30769230769230771</v>
      </c>
      <c r="G106" s="24">
        <f t="shared" si="7"/>
        <v>0.25690430314707774</v>
      </c>
      <c r="H106" s="25">
        <f t="shared" si="13"/>
        <v>8887.5080103792116</v>
      </c>
      <c r="I106" s="25">
        <f t="shared" si="11"/>
        <v>2283.2390521205425</v>
      </c>
      <c r="J106" s="25">
        <f t="shared" si="8"/>
        <v>7420.5269193917629</v>
      </c>
      <c r="K106" s="25">
        <f t="shared" si="14"/>
        <v>23711.575451875786</v>
      </c>
      <c r="L106" s="26">
        <f t="shared" si="12"/>
        <v>2.6679667038481871</v>
      </c>
    </row>
    <row r="107" spans="1:12" x14ac:dyDescent="0.25">
      <c r="A107" s="18">
        <v>98</v>
      </c>
      <c r="B107" s="10">
        <v>12</v>
      </c>
      <c r="C107" s="57">
        <v>31</v>
      </c>
      <c r="D107" s="10">
        <v>31</v>
      </c>
      <c r="E107" s="60" t="s">
        <v>136</v>
      </c>
      <c r="F107" s="24">
        <f t="shared" si="10"/>
        <v>0.38709677419354838</v>
      </c>
      <c r="G107" s="24">
        <f t="shared" si="7"/>
        <v>0.33199061573192867</v>
      </c>
      <c r="H107" s="25">
        <f t="shared" si="13"/>
        <v>6604.268958258669</v>
      </c>
      <c r="I107" s="25">
        <f t="shared" si="11"/>
        <v>2192.5553179115586</v>
      </c>
      <c r="J107" s="25">
        <f t="shared" si="8"/>
        <v>5664.1012379381928</v>
      </c>
      <c r="K107" s="25">
        <f t="shared" si="14"/>
        <v>16291.048532484023</v>
      </c>
      <c r="L107" s="26">
        <f t="shared" si="12"/>
        <v>2.4667451667170508</v>
      </c>
    </row>
    <row r="108" spans="1:12" x14ac:dyDescent="0.25">
      <c r="A108" s="18">
        <v>99</v>
      </c>
      <c r="B108" s="10">
        <v>8</v>
      </c>
      <c r="C108" s="57">
        <v>18</v>
      </c>
      <c r="D108" s="10">
        <v>19</v>
      </c>
      <c r="E108" s="60" t="s">
        <v>300</v>
      </c>
      <c r="F108" s="24">
        <f t="shared" si="10"/>
        <v>0.43243243243243246</v>
      </c>
      <c r="G108" s="24">
        <f t="shared" si="7"/>
        <v>0.33963930306015017</v>
      </c>
      <c r="H108" s="25">
        <f t="shared" si="13"/>
        <v>4411.7136403471104</v>
      </c>
      <c r="I108" s="25">
        <f t="shared" si="11"/>
        <v>1498.3913461084505</v>
      </c>
      <c r="J108" s="25">
        <f t="shared" si="8"/>
        <v>3465.0299878757914</v>
      </c>
      <c r="K108" s="25">
        <f t="shared" si="14"/>
        <v>10626.947294545829</v>
      </c>
      <c r="L108" s="26">
        <f t="shared" si="12"/>
        <v>2.4088026016370612</v>
      </c>
    </row>
    <row r="109" spans="1:12" x14ac:dyDescent="0.25">
      <c r="A109" s="18" t="s">
        <v>25</v>
      </c>
      <c r="B109" s="25">
        <v>12</v>
      </c>
      <c r="C109" s="57">
        <v>29</v>
      </c>
      <c r="D109" s="57">
        <v>30</v>
      </c>
      <c r="E109" s="23"/>
      <c r="F109" s="24">
        <f>B109/((C109+D109)/2)</f>
        <v>0.40677966101694918</v>
      </c>
      <c r="G109" s="24">
        <v>1</v>
      </c>
      <c r="H109" s="25">
        <f>H108-I108</f>
        <v>2913.3222942386601</v>
      </c>
      <c r="I109" s="25">
        <f>H109*G109</f>
        <v>2913.3222942386601</v>
      </c>
      <c r="J109" s="25">
        <f>H109/F109</f>
        <v>7161.9173066700387</v>
      </c>
      <c r="K109" s="25">
        <f>J109</f>
        <v>7161.9173066700387</v>
      </c>
      <c r="L109" s="26">
        <f>K109/H109</f>
        <v>2.458333333333333</v>
      </c>
    </row>
    <row r="110" spans="1:12" x14ac:dyDescent="0.25">
      <c r="A110" s="27"/>
      <c r="B110" s="27"/>
      <c r="C110" s="27"/>
      <c r="D110" s="27"/>
      <c r="E110" s="28"/>
      <c r="F110" s="28"/>
      <c r="G110" s="28"/>
      <c r="H110" s="27"/>
      <c r="I110" s="27"/>
      <c r="J110" s="27"/>
      <c r="K110" s="27"/>
      <c r="L110" s="28"/>
    </row>
    <row r="111" spans="1:12" x14ac:dyDescent="0.25">
      <c r="A111" s="15"/>
      <c r="B111" s="15"/>
      <c r="C111" s="15"/>
      <c r="D111" s="15"/>
      <c r="E111" s="16"/>
      <c r="F111" s="16"/>
      <c r="G111" s="16"/>
      <c r="H111" s="15"/>
      <c r="I111" s="15"/>
      <c r="J111" s="15"/>
      <c r="K111" s="15"/>
      <c r="L111" s="16"/>
    </row>
    <row r="112" spans="1:12" s="32" customFormat="1" x14ac:dyDescent="0.25">
      <c r="A112" s="29" t="s">
        <v>11</v>
      </c>
      <c r="B112" s="15"/>
      <c r="C112" s="15"/>
      <c r="D112" s="15"/>
      <c r="E112" s="31"/>
      <c r="F112" s="31"/>
      <c r="G112" s="31"/>
      <c r="H112" s="30"/>
      <c r="I112" s="30"/>
      <c r="J112" s="30"/>
      <c r="K112" s="30"/>
      <c r="L112" s="31"/>
    </row>
    <row r="113" spans="1:12" s="32" customFormat="1" x14ac:dyDescent="0.25">
      <c r="A113" s="33" t="s">
        <v>12</v>
      </c>
      <c r="B113" s="11"/>
      <c r="C113" s="11"/>
      <c r="D113" s="11"/>
      <c r="H113" s="34"/>
      <c r="I113" s="34"/>
      <c r="J113" s="34"/>
      <c r="K113" s="34"/>
      <c r="L113" s="31"/>
    </row>
    <row r="114" spans="1:12" s="32" customFormat="1" x14ac:dyDescent="0.25">
      <c r="A114" s="35" t="s">
        <v>13</v>
      </c>
      <c r="B114" s="54"/>
      <c r="C114" s="54"/>
      <c r="D114" s="54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x14ac:dyDescent="0.25">
      <c r="A115" s="33" t="s">
        <v>14</v>
      </c>
      <c r="B115" s="54"/>
      <c r="C115" s="54"/>
      <c r="D115" s="54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x14ac:dyDescent="0.25">
      <c r="A116" s="33" t="s">
        <v>15</v>
      </c>
      <c r="B116" s="54"/>
      <c r="C116" s="54"/>
      <c r="D116" s="54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x14ac:dyDescent="0.25">
      <c r="A117" s="33" t="s">
        <v>16</v>
      </c>
      <c r="B117" s="54"/>
      <c r="C117" s="54"/>
      <c r="D117" s="54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x14ac:dyDescent="0.25">
      <c r="A118" s="33" t="s">
        <v>17</v>
      </c>
      <c r="B118" s="54"/>
      <c r="C118" s="54"/>
      <c r="D118" s="54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x14ac:dyDescent="0.25">
      <c r="A119" s="33" t="s">
        <v>18</v>
      </c>
      <c r="B119" s="54"/>
      <c r="C119" s="54"/>
      <c r="D119" s="54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x14ac:dyDescent="0.25">
      <c r="A120" s="33" t="s">
        <v>19</v>
      </c>
      <c r="B120" s="54"/>
      <c r="C120" s="54"/>
      <c r="D120" s="54"/>
      <c r="E120" s="37"/>
      <c r="F120" s="37"/>
      <c r="G120" s="37"/>
      <c r="H120" s="36"/>
      <c r="I120" s="36"/>
      <c r="J120" s="36"/>
      <c r="K120" s="36"/>
      <c r="L120" s="31"/>
    </row>
    <row r="121" spans="1:12" s="32" customFormat="1" x14ac:dyDescent="0.25">
      <c r="A121" s="33" t="s">
        <v>20</v>
      </c>
      <c r="B121" s="54"/>
      <c r="C121" s="54"/>
      <c r="D121" s="54"/>
      <c r="E121" s="37"/>
      <c r="F121" s="37"/>
      <c r="G121" s="37"/>
      <c r="H121" s="36"/>
      <c r="I121" s="36"/>
      <c r="J121" s="36"/>
      <c r="K121" s="36"/>
      <c r="L121" s="31"/>
    </row>
    <row r="122" spans="1:12" s="32" customFormat="1" x14ac:dyDescent="0.25">
      <c r="A122" s="33" t="s">
        <v>21</v>
      </c>
      <c r="B122" s="54"/>
      <c r="C122" s="54"/>
      <c r="D122" s="54"/>
      <c r="E122" s="37"/>
      <c r="F122" s="37"/>
      <c r="G122" s="37"/>
      <c r="H122" s="36"/>
      <c r="I122" s="36"/>
      <c r="J122" s="36"/>
      <c r="K122" s="36"/>
      <c r="L122" s="31"/>
    </row>
    <row r="123" spans="1:12" s="32" customFormat="1" x14ac:dyDescent="0.25">
      <c r="A123" s="33" t="s">
        <v>22</v>
      </c>
      <c r="B123" s="54"/>
      <c r="C123" s="54"/>
      <c r="D123" s="54"/>
      <c r="E123" s="37"/>
      <c r="F123" s="37"/>
      <c r="G123" s="37"/>
      <c r="H123" s="36"/>
      <c r="I123" s="36"/>
      <c r="J123" s="36"/>
      <c r="K123" s="36"/>
      <c r="L123" s="31"/>
    </row>
    <row r="124" spans="1:12" s="32" customFormat="1" x14ac:dyDescent="0.25">
      <c r="A124" s="33" t="s">
        <v>23</v>
      </c>
      <c r="B124" s="54"/>
      <c r="C124" s="54"/>
      <c r="D124" s="54"/>
      <c r="E124" s="37"/>
      <c r="F124" s="37"/>
      <c r="G124" s="37"/>
      <c r="H124" s="36"/>
      <c r="I124" s="36"/>
      <c r="J124" s="36"/>
      <c r="K124" s="36"/>
      <c r="L124" s="31"/>
    </row>
    <row r="125" spans="1:12" s="32" customFormat="1" x14ac:dyDescent="0.25">
      <c r="A125" s="30"/>
      <c r="B125" s="15"/>
      <c r="C125" s="15"/>
      <c r="D125" s="15"/>
      <c r="E125" s="31"/>
      <c r="F125" s="31"/>
      <c r="G125" s="31"/>
      <c r="H125" s="30"/>
      <c r="I125" s="30"/>
      <c r="J125" s="30"/>
      <c r="K125" s="30"/>
      <c r="L125" s="31"/>
    </row>
    <row r="126" spans="1:12" s="32" customFormat="1" x14ac:dyDescent="0.25">
      <c r="A126" s="7" t="s">
        <v>313</v>
      </c>
      <c r="B126" s="11"/>
      <c r="C126" s="11"/>
      <c r="D126" s="11"/>
      <c r="H126" s="34"/>
      <c r="I126" s="34"/>
      <c r="J126" s="34"/>
      <c r="K126" s="34"/>
      <c r="L126" s="31"/>
    </row>
    <row r="127" spans="1:12" s="32" customFormat="1" x14ac:dyDescent="0.25">
      <c r="A127" s="34"/>
      <c r="B127" s="11"/>
      <c r="C127" s="11"/>
      <c r="D127" s="11"/>
      <c r="H127" s="34"/>
      <c r="I127" s="34"/>
      <c r="J127" s="34"/>
      <c r="K127" s="34"/>
      <c r="L127" s="31"/>
    </row>
    <row r="128" spans="1:12" s="32" customFormat="1" x14ac:dyDescent="0.25">
      <c r="A128" s="34"/>
      <c r="B128" s="11"/>
      <c r="C128" s="11"/>
      <c r="D128" s="11"/>
      <c r="H128" s="34"/>
      <c r="I128" s="34"/>
      <c r="J128" s="34"/>
      <c r="K128" s="34"/>
      <c r="L128" s="31"/>
    </row>
    <row r="129" spans="1:12" s="32" customFormat="1" x14ac:dyDescent="0.25">
      <c r="A129" s="34"/>
      <c r="B129" s="11"/>
      <c r="C129" s="11"/>
      <c r="D129" s="11"/>
      <c r="H129" s="34"/>
      <c r="I129" s="34"/>
      <c r="J129" s="34"/>
      <c r="K129" s="34"/>
      <c r="L129" s="31"/>
    </row>
    <row r="130" spans="1:12" s="32" customFormat="1" x14ac:dyDescent="0.25">
      <c r="A130" s="34"/>
      <c r="B130" s="11"/>
      <c r="C130" s="11"/>
      <c r="D130" s="11"/>
      <c r="H130" s="34"/>
      <c r="I130" s="34"/>
      <c r="J130" s="34"/>
      <c r="K130" s="34"/>
      <c r="L130" s="31"/>
    </row>
    <row r="131" spans="1:12" s="32" customFormat="1" x14ac:dyDescent="0.25">
      <c r="A131" s="34"/>
      <c r="B131" s="11"/>
      <c r="C131" s="11"/>
      <c r="D131" s="11"/>
      <c r="H131" s="34"/>
      <c r="I131" s="34"/>
      <c r="J131" s="34"/>
      <c r="K131" s="34"/>
      <c r="L131" s="31"/>
    </row>
    <row r="132" spans="1:12" s="32" customFormat="1" x14ac:dyDescent="0.25">
      <c r="A132" s="34"/>
      <c r="B132" s="11"/>
      <c r="C132" s="11"/>
      <c r="D132" s="11"/>
      <c r="H132" s="34"/>
      <c r="I132" s="34"/>
      <c r="J132" s="34"/>
      <c r="K132" s="34"/>
      <c r="L132" s="31"/>
    </row>
    <row r="133" spans="1:12" s="32" customFormat="1" x14ac:dyDescent="0.25">
      <c r="A133" s="34"/>
      <c r="B133" s="11"/>
      <c r="C133" s="11"/>
      <c r="D133" s="11"/>
      <c r="H133" s="34"/>
      <c r="I133" s="34"/>
      <c r="J133" s="34"/>
      <c r="K133" s="34"/>
      <c r="L133" s="31"/>
    </row>
    <row r="134" spans="1:12" s="32" customFormat="1" x14ac:dyDescent="0.25">
      <c r="A134" s="34"/>
      <c r="B134" s="11"/>
      <c r="C134" s="11"/>
      <c r="D134" s="11"/>
      <c r="H134" s="34"/>
      <c r="I134" s="34"/>
      <c r="J134" s="34"/>
      <c r="K134" s="34"/>
      <c r="L134" s="31"/>
    </row>
    <row r="135" spans="1:12" s="32" customFormat="1" x14ac:dyDescent="0.25">
      <c r="A135" s="34"/>
      <c r="B135" s="11"/>
      <c r="C135" s="11"/>
      <c r="D135" s="11"/>
      <c r="H135" s="34"/>
      <c r="I135" s="34"/>
      <c r="J135" s="34"/>
      <c r="K135" s="34"/>
      <c r="L135" s="31"/>
    </row>
    <row r="136" spans="1:12" s="32" customFormat="1" x14ac:dyDescent="0.25">
      <c r="A136" s="34"/>
      <c r="B136" s="11"/>
      <c r="C136" s="11"/>
      <c r="D136" s="11"/>
      <c r="H136" s="34"/>
      <c r="I136" s="34"/>
      <c r="J136" s="34"/>
      <c r="K136" s="34"/>
      <c r="L136" s="31"/>
    </row>
    <row r="137" spans="1:12" s="32" customFormat="1" x14ac:dyDescent="0.25">
      <c r="A137" s="34"/>
      <c r="B137" s="11"/>
      <c r="C137" s="11"/>
      <c r="D137" s="11"/>
      <c r="H137" s="34"/>
      <c r="I137" s="34"/>
      <c r="J137" s="34"/>
      <c r="K137" s="34"/>
      <c r="L137" s="31"/>
    </row>
    <row r="138" spans="1:12" s="32" customFormat="1" x14ac:dyDescent="0.25">
      <c r="A138" s="34"/>
      <c r="B138" s="11"/>
      <c r="C138" s="11"/>
      <c r="D138" s="11"/>
      <c r="H138" s="34"/>
      <c r="I138" s="34"/>
      <c r="J138" s="34"/>
      <c r="K138" s="34"/>
      <c r="L138" s="31"/>
    </row>
    <row r="139" spans="1:12" s="32" customFormat="1" x14ac:dyDescent="0.25">
      <c r="A139" s="34"/>
      <c r="B139" s="11"/>
      <c r="C139" s="11"/>
      <c r="D139" s="11"/>
      <c r="H139" s="34"/>
      <c r="I139" s="34"/>
      <c r="J139" s="34"/>
      <c r="K139" s="34"/>
      <c r="L139" s="31"/>
    </row>
    <row r="140" spans="1:12" s="32" customFormat="1" x14ac:dyDescent="0.25">
      <c r="A140" s="34"/>
      <c r="B140" s="11"/>
      <c r="C140" s="11"/>
      <c r="D140" s="11"/>
      <c r="H140" s="34"/>
      <c r="I140" s="34"/>
      <c r="J140" s="34"/>
      <c r="K140" s="34"/>
      <c r="L140" s="31"/>
    </row>
    <row r="141" spans="1:12" s="32" customFormat="1" x14ac:dyDescent="0.25">
      <c r="A141" s="34"/>
      <c r="B141" s="11"/>
      <c r="C141" s="11"/>
      <c r="D141" s="11"/>
      <c r="H141" s="34"/>
      <c r="I141" s="34"/>
      <c r="J141" s="34"/>
      <c r="K141" s="34"/>
      <c r="L141" s="31"/>
    </row>
    <row r="142" spans="1:12" s="32" customFormat="1" x14ac:dyDescent="0.25">
      <c r="A142" s="34"/>
      <c r="B142" s="11"/>
      <c r="C142" s="11"/>
      <c r="D142" s="11"/>
      <c r="H142" s="34"/>
      <c r="I142" s="34"/>
      <c r="J142" s="34"/>
      <c r="K142" s="34"/>
      <c r="L142" s="31"/>
    </row>
    <row r="143" spans="1:12" s="32" customFormat="1" x14ac:dyDescent="0.25">
      <c r="A143" s="34"/>
      <c r="B143" s="11"/>
      <c r="C143" s="11"/>
      <c r="D143" s="11"/>
      <c r="H143" s="34"/>
      <c r="I143" s="34"/>
      <c r="J143" s="34"/>
      <c r="K143" s="34"/>
      <c r="L143" s="31"/>
    </row>
    <row r="144" spans="1:12" s="32" customFormat="1" x14ac:dyDescent="0.25">
      <c r="A144" s="34"/>
      <c r="B144" s="11"/>
      <c r="C144" s="11"/>
      <c r="D144" s="11"/>
      <c r="H144" s="34"/>
      <c r="I144" s="34"/>
      <c r="J144" s="34"/>
      <c r="K144" s="34"/>
      <c r="L144" s="31"/>
    </row>
    <row r="145" spans="1:12" s="32" customFormat="1" x14ac:dyDescent="0.25">
      <c r="A145" s="34"/>
      <c r="B145" s="11"/>
      <c r="C145" s="11"/>
      <c r="D145" s="11"/>
      <c r="H145" s="34"/>
      <c r="I145" s="34"/>
      <c r="J145" s="34"/>
      <c r="K145" s="34"/>
      <c r="L145" s="31"/>
    </row>
    <row r="146" spans="1:12" s="32" customFormat="1" x14ac:dyDescent="0.25">
      <c r="A146" s="34"/>
      <c r="B146" s="11"/>
      <c r="C146" s="11"/>
      <c r="D146" s="11"/>
      <c r="H146" s="34"/>
      <c r="I146" s="34"/>
      <c r="J146" s="34"/>
      <c r="K146" s="34"/>
      <c r="L146" s="31"/>
    </row>
    <row r="147" spans="1:12" s="32" customFormat="1" x14ac:dyDescent="0.25">
      <c r="A147" s="34"/>
      <c r="B147" s="11"/>
      <c r="C147" s="11"/>
      <c r="D147" s="11"/>
      <c r="H147" s="34"/>
      <c r="I147" s="34"/>
      <c r="J147" s="34"/>
      <c r="K147" s="34"/>
      <c r="L147" s="31"/>
    </row>
    <row r="148" spans="1:12" s="32" customFormat="1" x14ac:dyDescent="0.25">
      <c r="A148" s="34"/>
      <c r="B148" s="11"/>
      <c r="C148" s="11"/>
      <c r="D148" s="11"/>
      <c r="H148" s="34"/>
      <c r="I148" s="34"/>
      <c r="J148" s="34"/>
      <c r="K148" s="34"/>
      <c r="L148" s="31"/>
    </row>
    <row r="149" spans="1:12" s="32" customFormat="1" x14ac:dyDescent="0.25">
      <c r="A149" s="34"/>
      <c r="B149" s="11"/>
      <c r="C149" s="11"/>
      <c r="D149" s="11"/>
      <c r="H149" s="34"/>
      <c r="I149" s="34"/>
      <c r="J149" s="34"/>
      <c r="K149" s="34"/>
      <c r="L149" s="31"/>
    </row>
    <row r="150" spans="1:12" s="32" customFormat="1" x14ac:dyDescent="0.25">
      <c r="A150" s="34"/>
      <c r="B150" s="11"/>
      <c r="C150" s="11"/>
      <c r="D150" s="11"/>
      <c r="H150" s="34"/>
      <c r="I150" s="34"/>
      <c r="J150" s="34"/>
      <c r="K150" s="34"/>
      <c r="L150" s="31"/>
    </row>
    <row r="151" spans="1:12" s="32" customFormat="1" x14ac:dyDescent="0.25">
      <c r="A151" s="34"/>
      <c r="B151" s="11"/>
      <c r="C151" s="11"/>
      <c r="D151" s="11"/>
      <c r="H151" s="34"/>
      <c r="I151" s="34"/>
      <c r="J151" s="34"/>
      <c r="K151" s="34"/>
      <c r="L151" s="31"/>
    </row>
    <row r="152" spans="1:12" s="32" customFormat="1" x14ac:dyDescent="0.25">
      <c r="A152" s="34"/>
      <c r="B152" s="11"/>
      <c r="C152" s="11"/>
      <c r="D152" s="11"/>
      <c r="H152" s="34"/>
      <c r="I152" s="34"/>
      <c r="J152" s="34"/>
      <c r="K152" s="34"/>
      <c r="L152" s="31"/>
    </row>
    <row r="153" spans="1:12" s="32" customFormat="1" x14ac:dyDescent="0.25">
      <c r="A153" s="34"/>
      <c r="B153" s="11"/>
      <c r="C153" s="11"/>
      <c r="D153" s="11"/>
      <c r="H153" s="34"/>
      <c r="I153" s="34"/>
      <c r="J153" s="34"/>
      <c r="K153" s="34"/>
      <c r="L153" s="31"/>
    </row>
    <row r="154" spans="1:12" s="32" customFormat="1" x14ac:dyDescent="0.25">
      <c r="A154" s="34"/>
      <c r="B154" s="11"/>
      <c r="C154" s="11"/>
      <c r="D154" s="11"/>
      <c r="H154" s="34"/>
      <c r="I154" s="34"/>
      <c r="J154" s="34"/>
      <c r="K154" s="34"/>
      <c r="L154" s="31"/>
    </row>
    <row r="155" spans="1:12" s="32" customFormat="1" x14ac:dyDescent="0.25">
      <c r="A155" s="34"/>
      <c r="B155" s="11"/>
      <c r="C155" s="11"/>
      <c r="D155" s="11"/>
      <c r="H155" s="34"/>
      <c r="I155" s="34"/>
      <c r="J155" s="34"/>
      <c r="K155" s="34"/>
      <c r="L155" s="31"/>
    </row>
    <row r="156" spans="1:12" s="32" customFormat="1" x14ac:dyDescent="0.25">
      <c r="A156" s="34"/>
      <c r="B156" s="11"/>
      <c r="C156" s="11"/>
      <c r="D156" s="11"/>
      <c r="H156" s="34"/>
      <c r="I156" s="34"/>
      <c r="J156" s="34"/>
      <c r="K156" s="34"/>
      <c r="L156" s="31"/>
    </row>
    <row r="157" spans="1:12" s="32" customFormat="1" x14ac:dyDescent="0.25">
      <c r="A157" s="34"/>
      <c r="B157" s="11"/>
      <c r="C157" s="11"/>
      <c r="D157" s="11"/>
      <c r="H157" s="34"/>
      <c r="I157" s="34"/>
      <c r="J157" s="34"/>
      <c r="K157" s="34"/>
      <c r="L157" s="31"/>
    </row>
    <row r="158" spans="1:12" s="32" customFormat="1" x14ac:dyDescent="0.25">
      <c r="A158" s="34"/>
      <c r="B158" s="11"/>
      <c r="C158" s="11"/>
      <c r="D158" s="11"/>
      <c r="H158" s="34"/>
      <c r="I158" s="34"/>
      <c r="J158" s="34"/>
      <c r="K158" s="34"/>
      <c r="L158" s="31"/>
    </row>
    <row r="159" spans="1:12" s="32" customFormat="1" x14ac:dyDescent="0.25">
      <c r="A159" s="34"/>
      <c r="B159" s="11"/>
      <c r="C159" s="11"/>
      <c r="D159" s="11"/>
      <c r="H159" s="34"/>
      <c r="I159" s="34"/>
      <c r="J159" s="34"/>
      <c r="K159" s="34"/>
      <c r="L159" s="31"/>
    </row>
    <row r="160" spans="1:12" s="32" customFormat="1" x14ac:dyDescent="0.25">
      <c r="A160" s="34"/>
      <c r="B160" s="11"/>
      <c r="C160" s="11"/>
      <c r="D160" s="11"/>
      <c r="H160" s="34"/>
      <c r="I160" s="34"/>
      <c r="J160" s="34"/>
      <c r="K160" s="34"/>
      <c r="L160" s="31"/>
    </row>
    <row r="161" spans="1:12" s="32" customFormat="1" x14ac:dyDescent="0.25">
      <c r="A161" s="34"/>
      <c r="B161" s="11"/>
      <c r="C161" s="11"/>
      <c r="D161" s="11"/>
      <c r="H161" s="34"/>
      <c r="I161" s="34"/>
      <c r="J161" s="34"/>
      <c r="K161" s="34"/>
      <c r="L161" s="31"/>
    </row>
    <row r="162" spans="1:12" s="32" customFormat="1" x14ac:dyDescent="0.25">
      <c r="A162" s="34"/>
      <c r="B162" s="11"/>
      <c r="C162" s="11"/>
      <c r="D162" s="11"/>
      <c r="H162" s="34"/>
      <c r="I162" s="34"/>
      <c r="J162" s="34"/>
      <c r="K162" s="34"/>
      <c r="L162" s="31"/>
    </row>
    <row r="163" spans="1:12" s="32" customFormat="1" x14ac:dyDescent="0.25">
      <c r="A163" s="34"/>
      <c r="B163" s="11"/>
      <c r="C163" s="11"/>
      <c r="D163" s="11"/>
      <c r="H163" s="34"/>
      <c r="I163" s="34"/>
      <c r="J163" s="34"/>
      <c r="K163" s="34"/>
      <c r="L163" s="31"/>
    </row>
    <row r="164" spans="1:12" s="32" customFormat="1" x14ac:dyDescent="0.25">
      <c r="A164" s="34"/>
      <c r="B164" s="11"/>
      <c r="C164" s="11"/>
      <c r="D164" s="11"/>
      <c r="H164" s="34"/>
      <c r="I164" s="34"/>
      <c r="J164" s="34"/>
      <c r="K164" s="34"/>
      <c r="L164" s="31"/>
    </row>
    <row r="165" spans="1:12" s="32" customFormat="1" x14ac:dyDescent="0.25">
      <c r="A165" s="34"/>
      <c r="B165" s="11"/>
      <c r="C165" s="11"/>
      <c r="D165" s="11"/>
      <c r="H165" s="34"/>
      <c r="I165" s="34"/>
      <c r="J165" s="34"/>
      <c r="K165" s="34"/>
      <c r="L165" s="31"/>
    </row>
    <row r="166" spans="1:12" s="32" customFormat="1" x14ac:dyDescent="0.25">
      <c r="A166" s="34"/>
      <c r="B166" s="11"/>
      <c r="C166" s="11"/>
      <c r="D166" s="11"/>
      <c r="H166" s="34"/>
      <c r="I166" s="34"/>
      <c r="J166" s="34"/>
      <c r="K166" s="34"/>
      <c r="L166" s="31"/>
    </row>
    <row r="167" spans="1:12" s="32" customFormat="1" x14ac:dyDescent="0.25">
      <c r="A167" s="34"/>
      <c r="B167" s="11"/>
      <c r="C167" s="11"/>
      <c r="D167" s="11"/>
      <c r="H167" s="34"/>
      <c r="I167" s="34"/>
      <c r="J167" s="34"/>
      <c r="K167" s="34"/>
      <c r="L167" s="31"/>
    </row>
    <row r="168" spans="1:12" s="32" customFormat="1" x14ac:dyDescent="0.25">
      <c r="A168" s="34"/>
      <c r="B168" s="11"/>
      <c r="C168" s="11"/>
      <c r="D168" s="11"/>
      <c r="H168" s="34"/>
      <c r="I168" s="34"/>
      <c r="J168" s="34"/>
      <c r="K168" s="34"/>
      <c r="L168" s="31"/>
    </row>
    <row r="169" spans="1:12" s="32" customFormat="1" x14ac:dyDescent="0.25">
      <c r="A169" s="34"/>
      <c r="B169" s="11"/>
      <c r="C169" s="11"/>
      <c r="D169" s="11"/>
      <c r="H169" s="34"/>
      <c r="I169" s="34"/>
      <c r="J169" s="34"/>
      <c r="K169" s="34"/>
      <c r="L169" s="31"/>
    </row>
    <row r="170" spans="1:12" s="32" customFormat="1" x14ac:dyDescent="0.25">
      <c r="A170" s="34"/>
      <c r="B170" s="11"/>
      <c r="C170" s="11"/>
      <c r="D170" s="11"/>
      <c r="H170" s="34"/>
      <c r="I170" s="34"/>
      <c r="J170" s="34"/>
      <c r="K170" s="34"/>
      <c r="L170" s="31"/>
    </row>
    <row r="171" spans="1:12" s="32" customFormat="1" x14ac:dyDescent="0.25">
      <c r="A171" s="34"/>
      <c r="B171" s="11"/>
      <c r="C171" s="11"/>
      <c r="D171" s="11"/>
      <c r="H171" s="34"/>
      <c r="I171" s="34"/>
      <c r="J171" s="34"/>
      <c r="K171" s="34"/>
      <c r="L171" s="31"/>
    </row>
    <row r="172" spans="1:12" s="32" customFormat="1" x14ac:dyDescent="0.25">
      <c r="A172" s="34"/>
      <c r="B172" s="11"/>
      <c r="C172" s="11"/>
      <c r="D172" s="11"/>
      <c r="H172" s="34"/>
      <c r="I172" s="34"/>
      <c r="J172" s="34"/>
      <c r="K172" s="34"/>
      <c r="L172" s="31"/>
    </row>
    <row r="173" spans="1:12" s="32" customFormat="1" x14ac:dyDescent="0.25">
      <c r="A173" s="34"/>
      <c r="B173" s="11"/>
      <c r="C173" s="11"/>
      <c r="D173" s="11"/>
      <c r="H173" s="34"/>
      <c r="I173" s="34"/>
      <c r="J173" s="34"/>
      <c r="K173" s="34"/>
      <c r="L173" s="31"/>
    </row>
    <row r="174" spans="1:12" s="32" customFormat="1" x14ac:dyDescent="0.25">
      <c r="A174" s="34"/>
      <c r="B174" s="11"/>
      <c r="C174" s="11"/>
      <c r="D174" s="11"/>
      <c r="H174" s="34"/>
      <c r="I174" s="34"/>
      <c r="J174" s="34"/>
      <c r="K174" s="34"/>
      <c r="L174" s="31"/>
    </row>
    <row r="175" spans="1:12" s="32" customFormat="1" x14ac:dyDescent="0.25">
      <c r="A175" s="34"/>
      <c r="B175" s="11"/>
      <c r="C175" s="11"/>
      <c r="D175" s="11"/>
      <c r="H175" s="34"/>
      <c r="I175" s="34"/>
      <c r="J175" s="34"/>
      <c r="K175" s="34"/>
      <c r="L175" s="31"/>
    </row>
    <row r="176" spans="1:12" s="32" customFormat="1" x14ac:dyDescent="0.25">
      <c r="A176" s="34"/>
      <c r="B176" s="11"/>
      <c r="C176" s="11"/>
      <c r="D176" s="11"/>
      <c r="H176" s="34"/>
      <c r="I176" s="34"/>
      <c r="J176" s="34"/>
      <c r="K176" s="34"/>
      <c r="L176" s="31"/>
    </row>
    <row r="177" spans="1:12" s="32" customFormat="1" x14ac:dyDescent="0.25">
      <c r="A177" s="34"/>
      <c r="B177" s="11"/>
      <c r="C177" s="11"/>
      <c r="D177" s="11"/>
      <c r="H177" s="34"/>
      <c r="I177" s="34"/>
      <c r="J177" s="34"/>
      <c r="K177" s="34"/>
      <c r="L177" s="31"/>
    </row>
    <row r="178" spans="1:12" s="32" customFormat="1" x14ac:dyDescent="0.25">
      <c r="A178" s="34"/>
      <c r="B178" s="11"/>
      <c r="C178" s="11"/>
      <c r="D178" s="11"/>
      <c r="H178" s="34"/>
      <c r="I178" s="34"/>
      <c r="J178" s="34"/>
      <c r="K178" s="34"/>
      <c r="L178" s="31"/>
    </row>
    <row r="179" spans="1:12" s="32" customFormat="1" x14ac:dyDescent="0.25">
      <c r="A179" s="34"/>
      <c r="B179" s="11"/>
      <c r="C179" s="11"/>
      <c r="D179" s="11"/>
      <c r="H179" s="34"/>
      <c r="I179" s="34"/>
      <c r="J179" s="34"/>
      <c r="K179" s="34"/>
      <c r="L179" s="31"/>
    </row>
    <row r="180" spans="1:12" s="32" customFormat="1" x14ac:dyDescent="0.25">
      <c r="A180" s="34"/>
      <c r="B180" s="11"/>
      <c r="C180" s="11"/>
      <c r="D180" s="11"/>
      <c r="H180" s="34"/>
      <c r="I180" s="34"/>
      <c r="J180" s="34"/>
      <c r="K180" s="34"/>
      <c r="L180" s="31"/>
    </row>
    <row r="181" spans="1:12" s="32" customFormat="1" x14ac:dyDescent="0.25">
      <c r="A181" s="34"/>
      <c r="B181" s="11"/>
      <c r="C181" s="11"/>
      <c r="D181" s="11"/>
      <c r="H181" s="34"/>
      <c r="I181" s="34"/>
      <c r="J181" s="34"/>
      <c r="K181" s="34"/>
      <c r="L181" s="31"/>
    </row>
    <row r="182" spans="1:12" s="32" customFormat="1" x14ac:dyDescent="0.25">
      <c r="A182" s="34"/>
      <c r="B182" s="11"/>
      <c r="C182" s="11"/>
      <c r="D182" s="11"/>
      <c r="H182" s="34"/>
      <c r="I182" s="34"/>
      <c r="J182" s="34"/>
      <c r="K182" s="34"/>
      <c r="L182" s="31"/>
    </row>
    <row r="183" spans="1:12" s="32" customFormat="1" x14ac:dyDescent="0.25">
      <c r="A183" s="34"/>
      <c r="B183" s="11"/>
      <c r="C183" s="11"/>
      <c r="D183" s="11"/>
      <c r="H183" s="34"/>
      <c r="I183" s="34"/>
      <c r="J183" s="34"/>
      <c r="K183" s="34"/>
      <c r="L183" s="31"/>
    </row>
    <row r="184" spans="1:12" s="32" customFormat="1" x14ac:dyDescent="0.25">
      <c r="A184" s="34"/>
      <c r="B184" s="11"/>
      <c r="C184" s="11"/>
      <c r="D184" s="11"/>
      <c r="H184" s="34"/>
      <c r="I184" s="34"/>
      <c r="J184" s="34"/>
      <c r="K184" s="34"/>
      <c r="L184" s="31"/>
    </row>
    <row r="185" spans="1:12" s="32" customFormat="1" x14ac:dyDescent="0.25">
      <c r="A185" s="34"/>
      <c r="B185" s="11"/>
      <c r="C185" s="11"/>
      <c r="D185" s="11"/>
      <c r="H185" s="34"/>
      <c r="I185" s="34"/>
      <c r="J185" s="34"/>
      <c r="K185" s="34"/>
      <c r="L185" s="31"/>
    </row>
    <row r="186" spans="1:12" s="32" customFormat="1" x14ac:dyDescent="0.25">
      <c r="A186" s="34"/>
      <c r="B186" s="11"/>
      <c r="C186" s="11"/>
      <c r="D186" s="11"/>
      <c r="H186" s="34"/>
      <c r="I186" s="34"/>
      <c r="J186" s="34"/>
      <c r="K186" s="34"/>
      <c r="L186" s="31"/>
    </row>
    <row r="187" spans="1:12" s="32" customFormat="1" x14ac:dyDescent="0.25">
      <c r="A187" s="34"/>
      <c r="B187" s="11"/>
      <c r="C187" s="11"/>
      <c r="D187" s="11"/>
      <c r="H187" s="34"/>
      <c r="I187" s="34"/>
      <c r="J187" s="34"/>
      <c r="K187" s="34"/>
      <c r="L187" s="31"/>
    </row>
    <row r="188" spans="1:12" s="32" customFormat="1" x14ac:dyDescent="0.25">
      <c r="A188" s="34"/>
      <c r="B188" s="11"/>
      <c r="C188" s="11"/>
      <c r="D188" s="11"/>
      <c r="H188" s="34"/>
      <c r="I188" s="34"/>
      <c r="J188" s="34"/>
      <c r="K188" s="34"/>
      <c r="L188" s="31"/>
    </row>
    <row r="189" spans="1:12" s="32" customFormat="1" x14ac:dyDescent="0.25">
      <c r="A189" s="34"/>
      <c r="B189" s="11"/>
      <c r="C189" s="11"/>
      <c r="D189" s="11"/>
      <c r="H189" s="34"/>
      <c r="I189" s="34"/>
      <c r="J189" s="34"/>
      <c r="K189" s="34"/>
      <c r="L189" s="31"/>
    </row>
    <row r="190" spans="1:12" s="32" customFormat="1" x14ac:dyDescent="0.25">
      <c r="A190" s="34"/>
      <c r="B190" s="11"/>
      <c r="C190" s="11"/>
      <c r="D190" s="11"/>
      <c r="H190" s="34"/>
      <c r="I190" s="34"/>
      <c r="J190" s="34"/>
      <c r="K190" s="34"/>
      <c r="L190" s="31"/>
    </row>
    <row r="191" spans="1:12" s="32" customFormat="1" x14ac:dyDescent="0.25">
      <c r="A191" s="34"/>
      <c r="B191" s="11"/>
      <c r="C191" s="11"/>
      <c r="D191" s="11"/>
      <c r="H191" s="34"/>
      <c r="I191" s="34"/>
      <c r="J191" s="34"/>
      <c r="K191" s="34"/>
      <c r="L191" s="31"/>
    </row>
    <row r="192" spans="1:12" s="32" customFormat="1" x14ac:dyDescent="0.25">
      <c r="A192" s="34"/>
      <c r="B192" s="11"/>
      <c r="C192" s="11"/>
      <c r="D192" s="11"/>
      <c r="H192" s="34"/>
      <c r="I192" s="34"/>
      <c r="J192" s="34"/>
      <c r="K192" s="34"/>
      <c r="L192" s="31"/>
    </row>
    <row r="193" spans="1:12" s="32" customFormat="1" x14ac:dyDescent="0.25">
      <c r="A193" s="34"/>
      <c r="B193" s="11"/>
      <c r="C193" s="11"/>
      <c r="D193" s="11"/>
      <c r="H193" s="34"/>
      <c r="I193" s="34"/>
      <c r="J193" s="34"/>
      <c r="K193" s="34"/>
      <c r="L193" s="31"/>
    </row>
    <row r="194" spans="1:12" s="32" customFormat="1" x14ac:dyDescent="0.25">
      <c r="A194" s="34"/>
      <c r="B194" s="11"/>
      <c r="C194" s="11"/>
      <c r="D194" s="11"/>
      <c r="H194" s="34"/>
      <c r="I194" s="34"/>
      <c r="J194" s="34"/>
      <c r="K194" s="34"/>
      <c r="L194" s="31"/>
    </row>
    <row r="195" spans="1:12" s="32" customFormat="1" x14ac:dyDescent="0.25">
      <c r="A195" s="34"/>
      <c r="B195" s="11"/>
      <c r="C195" s="11"/>
      <c r="D195" s="11"/>
      <c r="H195" s="34"/>
      <c r="I195" s="34"/>
      <c r="J195" s="34"/>
      <c r="K195" s="34"/>
      <c r="L195" s="31"/>
    </row>
    <row r="196" spans="1:12" s="32" customFormat="1" x14ac:dyDescent="0.25">
      <c r="A196" s="34"/>
      <c r="B196" s="11"/>
      <c r="C196" s="11"/>
      <c r="D196" s="11"/>
      <c r="H196" s="34"/>
      <c r="I196" s="34"/>
      <c r="J196" s="34"/>
      <c r="K196" s="34"/>
      <c r="L196" s="31"/>
    </row>
    <row r="197" spans="1:12" s="32" customFormat="1" x14ac:dyDescent="0.25">
      <c r="A197" s="34"/>
      <c r="B197" s="11"/>
      <c r="C197" s="11"/>
      <c r="D197" s="11"/>
      <c r="H197" s="34"/>
      <c r="I197" s="34"/>
      <c r="J197" s="34"/>
      <c r="K197" s="34"/>
      <c r="L197" s="31"/>
    </row>
    <row r="198" spans="1:12" x14ac:dyDescent="0.25">
      <c r="L198" s="16"/>
    </row>
    <row r="199" spans="1:12" x14ac:dyDescent="0.25">
      <c r="L199" s="16"/>
    </row>
    <row r="200" spans="1:12" x14ac:dyDescent="0.25">
      <c r="L200" s="16"/>
    </row>
    <row r="201" spans="1:12" x14ac:dyDescent="0.25">
      <c r="L201" s="16"/>
    </row>
    <row r="202" spans="1:12" x14ac:dyDescent="0.25">
      <c r="L202" s="16"/>
    </row>
    <row r="203" spans="1:12" x14ac:dyDescent="0.25">
      <c r="L203" s="16"/>
    </row>
    <row r="204" spans="1:12" x14ac:dyDescent="0.25">
      <c r="L204" s="16"/>
    </row>
    <row r="205" spans="1:12" x14ac:dyDescent="0.25">
      <c r="L205" s="16"/>
    </row>
    <row r="206" spans="1:12" x14ac:dyDescent="0.25">
      <c r="L206" s="16"/>
    </row>
    <row r="207" spans="1:12" x14ac:dyDescent="0.25">
      <c r="L207" s="16"/>
    </row>
    <row r="208" spans="1:12" x14ac:dyDescent="0.25">
      <c r="L208" s="16"/>
    </row>
    <row r="209" spans="12:12" x14ac:dyDescent="0.25">
      <c r="L209" s="16"/>
    </row>
    <row r="210" spans="12:12" x14ac:dyDescent="0.25">
      <c r="L210" s="16"/>
    </row>
    <row r="211" spans="12:12" x14ac:dyDescent="0.25">
      <c r="L211" s="16"/>
    </row>
    <row r="212" spans="12:12" x14ac:dyDescent="0.25">
      <c r="L212" s="16"/>
    </row>
    <row r="213" spans="12:12" x14ac:dyDescent="0.25">
      <c r="L213" s="16"/>
    </row>
    <row r="214" spans="12:12" x14ac:dyDescent="0.25">
      <c r="L214" s="16"/>
    </row>
    <row r="215" spans="12:12" x14ac:dyDescent="0.25">
      <c r="L215" s="16"/>
    </row>
    <row r="216" spans="12:12" x14ac:dyDescent="0.25">
      <c r="L216" s="16"/>
    </row>
    <row r="217" spans="12:12" x14ac:dyDescent="0.25">
      <c r="L217" s="16"/>
    </row>
    <row r="218" spans="12:12" x14ac:dyDescent="0.25">
      <c r="L218" s="16"/>
    </row>
    <row r="219" spans="12:12" x14ac:dyDescent="0.25">
      <c r="L219" s="16"/>
    </row>
    <row r="220" spans="12:12" x14ac:dyDescent="0.25">
      <c r="L220" s="16"/>
    </row>
    <row r="221" spans="12:12" x14ac:dyDescent="0.25">
      <c r="L221" s="16"/>
    </row>
    <row r="222" spans="12:12" x14ac:dyDescent="0.25">
      <c r="L222" s="16"/>
    </row>
    <row r="223" spans="12:12" x14ac:dyDescent="0.25">
      <c r="L223" s="16"/>
    </row>
    <row r="224" spans="12:12" x14ac:dyDescent="0.25">
      <c r="L224" s="16"/>
    </row>
    <row r="225" spans="12:12" x14ac:dyDescent="0.25">
      <c r="L225" s="16"/>
    </row>
    <row r="226" spans="12:12" x14ac:dyDescent="0.25">
      <c r="L226" s="16"/>
    </row>
    <row r="227" spans="12:12" x14ac:dyDescent="0.25">
      <c r="L227" s="16"/>
    </row>
    <row r="228" spans="12:12" x14ac:dyDescent="0.25">
      <c r="L228" s="16"/>
    </row>
    <row r="229" spans="12:12" x14ac:dyDescent="0.25">
      <c r="L229" s="16"/>
    </row>
    <row r="230" spans="12:12" x14ac:dyDescent="0.25">
      <c r="L230" s="16"/>
    </row>
    <row r="231" spans="12:12" x14ac:dyDescent="0.25">
      <c r="L231" s="16"/>
    </row>
    <row r="232" spans="12:12" x14ac:dyDescent="0.25">
      <c r="L232" s="16"/>
    </row>
    <row r="233" spans="12:12" x14ac:dyDescent="0.25">
      <c r="L233" s="16"/>
    </row>
    <row r="234" spans="12:12" x14ac:dyDescent="0.25">
      <c r="L234" s="16"/>
    </row>
    <row r="235" spans="12:12" x14ac:dyDescent="0.25">
      <c r="L235" s="16"/>
    </row>
    <row r="236" spans="12:12" x14ac:dyDescent="0.25">
      <c r="L236" s="16"/>
    </row>
    <row r="237" spans="12:12" x14ac:dyDescent="0.25">
      <c r="L237" s="16"/>
    </row>
    <row r="238" spans="12:12" x14ac:dyDescent="0.25">
      <c r="L238" s="16"/>
    </row>
    <row r="239" spans="12:12" x14ac:dyDescent="0.25">
      <c r="L239" s="16"/>
    </row>
    <row r="240" spans="12:12" x14ac:dyDescent="0.25">
      <c r="L240" s="16"/>
    </row>
    <row r="241" spans="12:12" x14ac:dyDescent="0.25">
      <c r="L241" s="16"/>
    </row>
    <row r="242" spans="12:12" x14ac:dyDescent="0.25">
      <c r="L242" s="16"/>
    </row>
    <row r="243" spans="12:12" x14ac:dyDescent="0.25">
      <c r="L243" s="16"/>
    </row>
    <row r="244" spans="12:12" x14ac:dyDescent="0.25">
      <c r="L244" s="16"/>
    </row>
    <row r="245" spans="12:12" x14ac:dyDescent="0.25">
      <c r="L245" s="16"/>
    </row>
    <row r="246" spans="12:12" x14ac:dyDescent="0.25">
      <c r="L246" s="16"/>
    </row>
    <row r="247" spans="12:12" x14ac:dyDescent="0.25">
      <c r="L247" s="16"/>
    </row>
    <row r="248" spans="12:12" x14ac:dyDescent="0.25">
      <c r="L248" s="16"/>
    </row>
    <row r="249" spans="12:12" x14ac:dyDescent="0.25">
      <c r="L249" s="16"/>
    </row>
    <row r="250" spans="12:12" x14ac:dyDescent="0.25">
      <c r="L250" s="16"/>
    </row>
    <row r="251" spans="12:12" x14ac:dyDescent="0.25">
      <c r="L251" s="16"/>
    </row>
    <row r="252" spans="12:12" x14ac:dyDescent="0.25">
      <c r="L252" s="16"/>
    </row>
    <row r="253" spans="12:12" x14ac:dyDescent="0.25">
      <c r="L253" s="16"/>
    </row>
    <row r="254" spans="12:12" x14ac:dyDescent="0.25">
      <c r="L254" s="16"/>
    </row>
    <row r="255" spans="12:12" x14ac:dyDescent="0.25">
      <c r="L255" s="16"/>
    </row>
    <row r="256" spans="12:12" x14ac:dyDescent="0.25">
      <c r="L256" s="16"/>
    </row>
    <row r="257" spans="12:12" x14ac:dyDescent="0.25">
      <c r="L257" s="16"/>
    </row>
    <row r="258" spans="12:12" x14ac:dyDescent="0.25">
      <c r="L258" s="16"/>
    </row>
    <row r="259" spans="12:12" x14ac:dyDescent="0.25">
      <c r="L259" s="16"/>
    </row>
    <row r="260" spans="12:12" x14ac:dyDescent="0.25">
      <c r="L260" s="16"/>
    </row>
    <row r="261" spans="12:12" x14ac:dyDescent="0.25">
      <c r="L261" s="16"/>
    </row>
    <row r="262" spans="12:12" x14ac:dyDescent="0.25">
      <c r="L262" s="16"/>
    </row>
    <row r="263" spans="12:12" x14ac:dyDescent="0.25">
      <c r="L263" s="16"/>
    </row>
    <row r="264" spans="12:12" x14ac:dyDescent="0.25">
      <c r="L264" s="16"/>
    </row>
    <row r="265" spans="12:12" x14ac:dyDescent="0.25">
      <c r="L265" s="16"/>
    </row>
    <row r="266" spans="12:12" x14ac:dyDescent="0.25">
      <c r="L266" s="16"/>
    </row>
    <row r="267" spans="12:12" x14ac:dyDescent="0.25">
      <c r="L267" s="16"/>
    </row>
    <row r="268" spans="12:12" x14ac:dyDescent="0.25">
      <c r="L268" s="16"/>
    </row>
    <row r="269" spans="12:12" x14ac:dyDescent="0.25">
      <c r="L269" s="16"/>
    </row>
    <row r="270" spans="12:12" x14ac:dyDescent="0.25">
      <c r="L270" s="16"/>
    </row>
    <row r="271" spans="12:12" x14ac:dyDescent="0.25">
      <c r="L271" s="16"/>
    </row>
    <row r="272" spans="12:12" x14ac:dyDescent="0.25">
      <c r="L272" s="16"/>
    </row>
    <row r="273" spans="12:12" x14ac:dyDescent="0.25">
      <c r="L273" s="16"/>
    </row>
    <row r="274" spans="12:12" x14ac:dyDescent="0.25">
      <c r="L274" s="16"/>
    </row>
    <row r="275" spans="12:12" x14ac:dyDescent="0.25">
      <c r="L275" s="16"/>
    </row>
    <row r="276" spans="12:12" x14ac:dyDescent="0.25">
      <c r="L276" s="16"/>
    </row>
    <row r="277" spans="12:12" x14ac:dyDescent="0.25">
      <c r="L277" s="16"/>
    </row>
    <row r="278" spans="12:12" x14ac:dyDescent="0.25">
      <c r="L278" s="16"/>
    </row>
    <row r="279" spans="12:12" x14ac:dyDescent="0.25">
      <c r="L279" s="16"/>
    </row>
    <row r="280" spans="12:12" x14ac:dyDescent="0.25">
      <c r="L280" s="16"/>
    </row>
    <row r="281" spans="12:12" x14ac:dyDescent="0.25">
      <c r="L281" s="16"/>
    </row>
    <row r="282" spans="12:12" x14ac:dyDescent="0.25">
      <c r="L282" s="16"/>
    </row>
    <row r="283" spans="12:12" x14ac:dyDescent="0.25">
      <c r="L283" s="16"/>
    </row>
    <row r="284" spans="12:12" x14ac:dyDescent="0.25">
      <c r="L284" s="16"/>
    </row>
    <row r="285" spans="12:12" x14ac:dyDescent="0.25">
      <c r="L285" s="16"/>
    </row>
    <row r="286" spans="12:12" x14ac:dyDescent="0.25">
      <c r="L286" s="16"/>
    </row>
    <row r="287" spans="12:12" x14ac:dyDescent="0.25">
      <c r="L287" s="16"/>
    </row>
    <row r="288" spans="12:12" x14ac:dyDescent="0.25">
      <c r="L288" s="16"/>
    </row>
    <row r="289" spans="12:12" x14ac:dyDescent="0.25">
      <c r="L289" s="16"/>
    </row>
    <row r="290" spans="12:12" x14ac:dyDescent="0.25">
      <c r="L290" s="16"/>
    </row>
    <row r="291" spans="12:12" x14ac:dyDescent="0.25">
      <c r="L291" s="16"/>
    </row>
    <row r="292" spans="12:12" x14ac:dyDescent="0.25">
      <c r="L292" s="16"/>
    </row>
    <row r="293" spans="12:12" x14ac:dyDescent="0.25">
      <c r="L293" s="16"/>
    </row>
    <row r="294" spans="12:12" x14ac:dyDescent="0.25">
      <c r="L294" s="16"/>
    </row>
    <row r="295" spans="12:12" x14ac:dyDescent="0.25">
      <c r="L295" s="16"/>
    </row>
    <row r="296" spans="12:12" x14ac:dyDescent="0.25">
      <c r="L296" s="16"/>
    </row>
    <row r="297" spans="12:12" x14ac:dyDescent="0.25">
      <c r="L297" s="16"/>
    </row>
    <row r="298" spans="12:12" x14ac:dyDescent="0.25">
      <c r="L298" s="16"/>
    </row>
    <row r="299" spans="12:12" x14ac:dyDescent="0.25">
      <c r="L299" s="16"/>
    </row>
    <row r="300" spans="12:12" x14ac:dyDescent="0.25">
      <c r="L300" s="16"/>
    </row>
    <row r="301" spans="12:12" x14ac:dyDescent="0.25">
      <c r="L301" s="16"/>
    </row>
    <row r="302" spans="12:12" x14ac:dyDescent="0.25">
      <c r="L302" s="16"/>
    </row>
    <row r="303" spans="12:12" x14ac:dyDescent="0.25">
      <c r="L303" s="16"/>
    </row>
    <row r="304" spans="12:12" x14ac:dyDescent="0.25">
      <c r="L304" s="16"/>
    </row>
    <row r="305" spans="12:12" x14ac:dyDescent="0.25">
      <c r="L305" s="16"/>
    </row>
    <row r="306" spans="12:12" x14ac:dyDescent="0.25">
      <c r="L306" s="16"/>
    </row>
    <row r="307" spans="12:12" x14ac:dyDescent="0.25">
      <c r="L307" s="16"/>
    </row>
    <row r="308" spans="12:12" x14ac:dyDescent="0.25">
      <c r="L308" s="16"/>
    </row>
    <row r="309" spans="12:12" x14ac:dyDescent="0.25">
      <c r="L309" s="16"/>
    </row>
    <row r="310" spans="12:12" x14ac:dyDescent="0.25">
      <c r="L310" s="16"/>
    </row>
    <row r="311" spans="12:12" x14ac:dyDescent="0.25">
      <c r="L311" s="16"/>
    </row>
    <row r="312" spans="12:12" x14ac:dyDescent="0.25">
      <c r="L312" s="16"/>
    </row>
    <row r="313" spans="12:12" x14ac:dyDescent="0.25">
      <c r="L313" s="16"/>
    </row>
    <row r="314" spans="12:12" x14ac:dyDescent="0.25">
      <c r="L314" s="16"/>
    </row>
    <row r="315" spans="12:12" x14ac:dyDescent="0.25">
      <c r="L315" s="16"/>
    </row>
    <row r="316" spans="12:12" x14ac:dyDescent="0.25">
      <c r="L316" s="16"/>
    </row>
    <row r="317" spans="12:12" x14ac:dyDescent="0.25">
      <c r="L317" s="16"/>
    </row>
    <row r="318" spans="12:12" x14ac:dyDescent="0.25">
      <c r="L318" s="16"/>
    </row>
    <row r="319" spans="12:12" x14ac:dyDescent="0.25">
      <c r="L319" s="16"/>
    </row>
    <row r="320" spans="12:12" x14ac:dyDescent="0.25">
      <c r="L320" s="16"/>
    </row>
    <row r="321" spans="12:12" x14ac:dyDescent="0.25">
      <c r="L321" s="16"/>
    </row>
    <row r="322" spans="12:12" x14ac:dyDescent="0.25">
      <c r="L322" s="16"/>
    </row>
    <row r="323" spans="12:12" x14ac:dyDescent="0.25">
      <c r="L323" s="16"/>
    </row>
    <row r="324" spans="12:12" x14ac:dyDescent="0.25">
      <c r="L324" s="16"/>
    </row>
    <row r="325" spans="12:12" x14ac:dyDescent="0.25">
      <c r="L325" s="16"/>
    </row>
    <row r="326" spans="12:12" x14ac:dyDescent="0.25">
      <c r="L326" s="16"/>
    </row>
    <row r="327" spans="12:12" x14ac:dyDescent="0.25">
      <c r="L327" s="16"/>
    </row>
    <row r="328" spans="12:12" x14ac:dyDescent="0.25">
      <c r="L328" s="16"/>
    </row>
    <row r="329" spans="12:12" x14ac:dyDescent="0.25">
      <c r="L329" s="16"/>
    </row>
    <row r="330" spans="12:12" x14ac:dyDescent="0.25">
      <c r="L330" s="16"/>
    </row>
    <row r="331" spans="12:12" x14ac:dyDescent="0.25">
      <c r="L331" s="16"/>
    </row>
    <row r="332" spans="12:12" x14ac:dyDescent="0.25">
      <c r="L332" s="16"/>
    </row>
    <row r="333" spans="12:12" x14ac:dyDescent="0.25">
      <c r="L333" s="16"/>
    </row>
    <row r="334" spans="12:12" x14ac:dyDescent="0.25">
      <c r="L334" s="16"/>
    </row>
    <row r="335" spans="12:12" x14ac:dyDescent="0.25">
      <c r="L335" s="16"/>
    </row>
    <row r="336" spans="12:12" x14ac:dyDescent="0.25">
      <c r="L336" s="16"/>
    </row>
    <row r="337" spans="12:12" x14ac:dyDescent="0.25">
      <c r="L337" s="16"/>
    </row>
    <row r="338" spans="12:12" x14ac:dyDescent="0.25">
      <c r="L338" s="16"/>
    </row>
    <row r="339" spans="12:12" x14ac:dyDescent="0.25">
      <c r="L339" s="16"/>
    </row>
    <row r="340" spans="12:12" x14ac:dyDescent="0.25">
      <c r="L340" s="16"/>
    </row>
    <row r="341" spans="12:12" x14ac:dyDescent="0.25">
      <c r="L341" s="16"/>
    </row>
    <row r="342" spans="12:12" x14ac:dyDescent="0.25">
      <c r="L342" s="16"/>
    </row>
    <row r="343" spans="12:12" x14ac:dyDescent="0.25">
      <c r="L343" s="16"/>
    </row>
    <row r="344" spans="12:12" x14ac:dyDescent="0.25">
      <c r="L344" s="16"/>
    </row>
    <row r="345" spans="12:12" x14ac:dyDescent="0.25">
      <c r="L345" s="16"/>
    </row>
    <row r="346" spans="12:12" x14ac:dyDescent="0.25">
      <c r="L346" s="16"/>
    </row>
    <row r="347" spans="12:12" x14ac:dyDescent="0.25">
      <c r="L347" s="16"/>
    </row>
    <row r="348" spans="12:12" x14ac:dyDescent="0.25">
      <c r="L348" s="16"/>
    </row>
    <row r="349" spans="12:12" x14ac:dyDescent="0.25">
      <c r="L349" s="16"/>
    </row>
    <row r="350" spans="12:12" x14ac:dyDescent="0.25">
      <c r="L350" s="16"/>
    </row>
    <row r="351" spans="12:12" x14ac:dyDescent="0.25">
      <c r="L351" s="16"/>
    </row>
    <row r="352" spans="12:12" x14ac:dyDescent="0.25">
      <c r="L352" s="16"/>
    </row>
    <row r="353" spans="12:12" x14ac:dyDescent="0.25">
      <c r="L353" s="16"/>
    </row>
    <row r="354" spans="12:12" x14ac:dyDescent="0.25">
      <c r="L354" s="16"/>
    </row>
    <row r="355" spans="12:12" x14ac:dyDescent="0.25">
      <c r="L355" s="16"/>
    </row>
    <row r="356" spans="12:12" x14ac:dyDescent="0.25">
      <c r="L356" s="16"/>
    </row>
    <row r="357" spans="12:12" x14ac:dyDescent="0.25">
      <c r="L357" s="16"/>
    </row>
    <row r="358" spans="12:12" x14ac:dyDescent="0.25">
      <c r="L358" s="16"/>
    </row>
    <row r="359" spans="12:12" x14ac:dyDescent="0.25">
      <c r="L359" s="16"/>
    </row>
    <row r="360" spans="12:12" x14ac:dyDescent="0.25">
      <c r="L360" s="16"/>
    </row>
    <row r="361" spans="12:12" x14ac:dyDescent="0.25">
      <c r="L361" s="16"/>
    </row>
    <row r="362" spans="12:12" x14ac:dyDescent="0.25">
      <c r="L362" s="16"/>
    </row>
    <row r="363" spans="12:12" x14ac:dyDescent="0.25">
      <c r="L363" s="16"/>
    </row>
    <row r="364" spans="12:12" x14ac:dyDescent="0.25">
      <c r="L364" s="16"/>
    </row>
    <row r="365" spans="12:12" x14ac:dyDescent="0.25">
      <c r="L365" s="16"/>
    </row>
    <row r="366" spans="12:12" x14ac:dyDescent="0.25">
      <c r="L366" s="16"/>
    </row>
    <row r="367" spans="12:12" x14ac:dyDescent="0.25">
      <c r="L367" s="16"/>
    </row>
    <row r="368" spans="12:12" x14ac:dyDescent="0.25">
      <c r="L368" s="16"/>
    </row>
    <row r="369" spans="12:12" x14ac:dyDescent="0.25">
      <c r="L369" s="16"/>
    </row>
    <row r="370" spans="12:12" x14ac:dyDescent="0.25">
      <c r="L370" s="16"/>
    </row>
    <row r="371" spans="12:12" x14ac:dyDescent="0.25">
      <c r="L371" s="16"/>
    </row>
    <row r="372" spans="12:12" x14ac:dyDescent="0.25">
      <c r="L372" s="16"/>
    </row>
    <row r="373" spans="12:12" x14ac:dyDescent="0.25">
      <c r="L373" s="16"/>
    </row>
    <row r="374" spans="12:12" x14ac:dyDescent="0.25">
      <c r="L374" s="16"/>
    </row>
    <row r="375" spans="12:12" x14ac:dyDescent="0.25">
      <c r="L375" s="16"/>
    </row>
    <row r="376" spans="12:12" x14ac:dyDescent="0.25">
      <c r="L376" s="16"/>
    </row>
    <row r="377" spans="12:12" x14ac:dyDescent="0.25">
      <c r="L377" s="16"/>
    </row>
    <row r="378" spans="12:12" x14ac:dyDescent="0.25">
      <c r="L378" s="16"/>
    </row>
    <row r="379" spans="12:12" x14ac:dyDescent="0.25">
      <c r="L379" s="16"/>
    </row>
    <row r="380" spans="12:12" x14ac:dyDescent="0.25">
      <c r="L380" s="16"/>
    </row>
    <row r="381" spans="12:12" x14ac:dyDescent="0.25">
      <c r="L381" s="16"/>
    </row>
    <row r="382" spans="12:12" x14ac:dyDescent="0.25">
      <c r="L382" s="16"/>
    </row>
    <row r="383" spans="12:12" x14ac:dyDescent="0.25">
      <c r="L383" s="16"/>
    </row>
    <row r="384" spans="12:12" x14ac:dyDescent="0.25">
      <c r="L384" s="16"/>
    </row>
    <row r="385" spans="12:12" x14ac:dyDescent="0.25">
      <c r="L385" s="16"/>
    </row>
    <row r="386" spans="12:12" x14ac:dyDescent="0.25">
      <c r="L386" s="16"/>
    </row>
    <row r="387" spans="12:12" x14ac:dyDescent="0.25">
      <c r="L387" s="16"/>
    </row>
    <row r="388" spans="12:12" x14ac:dyDescent="0.25">
      <c r="L388" s="16"/>
    </row>
    <row r="389" spans="12:12" x14ac:dyDescent="0.25">
      <c r="L389" s="16"/>
    </row>
    <row r="390" spans="12:12" x14ac:dyDescent="0.25">
      <c r="L390" s="16"/>
    </row>
    <row r="391" spans="12:12" x14ac:dyDescent="0.25">
      <c r="L391" s="16"/>
    </row>
    <row r="392" spans="12:12" x14ac:dyDescent="0.25">
      <c r="L392" s="16"/>
    </row>
    <row r="393" spans="12:12" x14ac:dyDescent="0.25">
      <c r="L393" s="16"/>
    </row>
    <row r="394" spans="12:12" x14ac:dyDescent="0.25">
      <c r="L394" s="16"/>
    </row>
    <row r="395" spans="12:12" x14ac:dyDescent="0.25">
      <c r="L395" s="16"/>
    </row>
    <row r="396" spans="12:12" x14ac:dyDescent="0.25">
      <c r="L396" s="16"/>
    </row>
    <row r="397" spans="12:12" x14ac:dyDescent="0.25">
      <c r="L397" s="16"/>
    </row>
    <row r="398" spans="12:12" x14ac:dyDescent="0.25">
      <c r="L398" s="16"/>
    </row>
    <row r="399" spans="12:12" x14ac:dyDescent="0.25">
      <c r="L399" s="16"/>
    </row>
    <row r="400" spans="12:12" x14ac:dyDescent="0.25">
      <c r="L400" s="16"/>
    </row>
    <row r="401" spans="12:12" x14ac:dyDescent="0.25">
      <c r="L401" s="16"/>
    </row>
    <row r="402" spans="12:12" x14ac:dyDescent="0.25">
      <c r="L402" s="16"/>
    </row>
    <row r="403" spans="12:12" x14ac:dyDescent="0.25">
      <c r="L403" s="16"/>
    </row>
    <row r="404" spans="12:12" x14ac:dyDescent="0.25">
      <c r="L404" s="16"/>
    </row>
    <row r="405" spans="12:12" x14ac:dyDescent="0.25">
      <c r="L405" s="16"/>
    </row>
    <row r="406" spans="12:12" x14ac:dyDescent="0.25">
      <c r="L406" s="16"/>
    </row>
    <row r="407" spans="12:12" x14ac:dyDescent="0.25">
      <c r="L407" s="16"/>
    </row>
    <row r="408" spans="12:12" x14ac:dyDescent="0.25">
      <c r="L408" s="16"/>
    </row>
    <row r="409" spans="12:12" x14ac:dyDescent="0.25">
      <c r="L409" s="16"/>
    </row>
    <row r="410" spans="12:12" x14ac:dyDescent="0.25">
      <c r="L410" s="16"/>
    </row>
    <row r="411" spans="12:12" x14ac:dyDescent="0.25">
      <c r="L411" s="16"/>
    </row>
    <row r="412" spans="12:12" x14ac:dyDescent="0.25">
      <c r="L412" s="16"/>
    </row>
    <row r="413" spans="12:12" x14ac:dyDescent="0.25">
      <c r="L413" s="16"/>
    </row>
    <row r="414" spans="12:12" x14ac:dyDescent="0.25">
      <c r="L414" s="16"/>
    </row>
    <row r="415" spans="12:12" x14ac:dyDescent="0.25">
      <c r="L415" s="16"/>
    </row>
    <row r="416" spans="12:12" x14ac:dyDescent="0.25">
      <c r="L416" s="16"/>
    </row>
    <row r="417" spans="12:12" x14ac:dyDescent="0.25">
      <c r="L417" s="16"/>
    </row>
    <row r="418" spans="12:12" x14ac:dyDescent="0.25">
      <c r="L418" s="16"/>
    </row>
    <row r="419" spans="12:12" x14ac:dyDescent="0.25">
      <c r="L419" s="16"/>
    </row>
    <row r="420" spans="12:12" x14ac:dyDescent="0.25">
      <c r="L420" s="16"/>
    </row>
    <row r="421" spans="12:12" x14ac:dyDescent="0.25">
      <c r="L421" s="16"/>
    </row>
    <row r="422" spans="12:12" x14ac:dyDescent="0.25">
      <c r="L422" s="16"/>
    </row>
    <row r="423" spans="12:12" x14ac:dyDescent="0.25">
      <c r="L423" s="16"/>
    </row>
    <row r="424" spans="12:12" x14ac:dyDescent="0.25">
      <c r="L424" s="16"/>
    </row>
    <row r="425" spans="12:12" x14ac:dyDescent="0.25">
      <c r="L425" s="16"/>
    </row>
    <row r="426" spans="12:12" x14ac:dyDescent="0.25">
      <c r="L426" s="16"/>
    </row>
    <row r="427" spans="12:12" x14ac:dyDescent="0.25">
      <c r="L427" s="16"/>
    </row>
    <row r="428" spans="12:12" x14ac:dyDescent="0.25">
      <c r="L428" s="16"/>
    </row>
    <row r="429" spans="12:12" x14ac:dyDescent="0.25">
      <c r="L429" s="16"/>
    </row>
    <row r="430" spans="12:12" x14ac:dyDescent="0.25">
      <c r="L430" s="16"/>
    </row>
    <row r="431" spans="12:12" x14ac:dyDescent="0.25">
      <c r="L431" s="16"/>
    </row>
    <row r="432" spans="12:12" x14ac:dyDescent="0.25">
      <c r="L432" s="16"/>
    </row>
    <row r="433" spans="12:12" x14ac:dyDescent="0.25">
      <c r="L433" s="16"/>
    </row>
    <row r="434" spans="12:12" x14ac:dyDescent="0.25">
      <c r="L434" s="16"/>
    </row>
    <row r="435" spans="12:12" x14ac:dyDescent="0.25">
      <c r="L435" s="16"/>
    </row>
    <row r="436" spans="12:12" x14ac:dyDescent="0.25">
      <c r="L436" s="16"/>
    </row>
    <row r="437" spans="12:12" x14ac:dyDescent="0.25">
      <c r="L437" s="16"/>
    </row>
    <row r="438" spans="12:12" x14ac:dyDescent="0.25">
      <c r="L438" s="16"/>
    </row>
    <row r="439" spans="12:12" x14ac:dyDescent="0.25">
      <c r="L439" s="16"/>
    </row>
    <row r="440" spans="12:12" x14ac:dyDescent="0.25">
      <c r="L440" s="16"/>
    </row>
    <row r="441" spans="12:12" x14ac:dyDescent="0.25">
      <c r="L441" s="16"/>
    </row>
    <row r="442" spans="12:12" x14ac:dyDescent="0.25">
      <c r="L442" s="16"/>
    </row>
    <row r="443" spans="12:12" x14ac:dyDescent="0.25">
      <c r="L443" s="16"/>
    </row>
    <row r="444" spans="12:12" x14ac:dyDescent="0.25">
      <c r="L444" s="16"/>
    </row>
    <row r="445" spans="12:12" x14ac:dyDescent="0.25">
      <c r="L445" s="16"/>
    </row>
    <row r="446" spans="12:12" x14ac:dyDescent="0.25">
      <c r="L446" s="16"/>
    </row>
    <row r="447" spans="12:12" x14ac:dyDescent="0.25">
      <c r="L447" s="16"/>
    </row>
    <row r="448" spans="12:12" x14ac:dyDescent="0.25">
      <c r="L448" s="16"/>
    </row>
    <row r="449" spans="12:12" x14ac:dyDescent="0.25">
      <c r="L449" s="16"/>
    </row>
    <row r="450" spans="12:12" x14ac:dyDescent="0.25">
      <c r="L450" s="16"/>
    </row>
    <row r="451" spans="12:12" x14ac:dyDescent="0.25">
      <c r="L451" s="16"/>
    </row>
    <row r="452" spans="12:12" x14ac:dyDescent="0.25">
      <c r="L452" s="16"/>
    </row>
    <row r="453" spans="12:12" x14ac:dyDescent="0.25">
      <c r="L453" s="16"/>
    </row>
    <row r="454" spans="12:12" x14ac:dyDescent="0.25">
      <c r="L454" s="16"/>
    </row>
    <row r="455" spans="12:12" x14ac:dyDescent="0.25">
      <c r="L455" s="16"/>
    </row>
    <row r="456" spans="12:12" x14ac:dyDescent="0.25">
      <c r="L456" s="16"/>
    </row>
    <row r="457" spans="12:12" x14ac:dyDescent="0.25">
      <c r="L457" s="16"/>
    </row>
    <row r="458" spans="12:12" x14ac:dyDescent="0.25">
      <c r="L458" s="16"/>
    </row>
    <row r="459" spans="12:12" x14ac:dyDescent="0.25">
      <c r="L459" s="16"/>
    </row>
    <row r="460" spans="12:12" x14ac:dyDescent="0.25">
      <c r="L460" s="16"/>
    </row>
    <row r="461" spans="12:12" x14ac:dyDescent="0.25">
      <c r="L461" s="16"/>
    </row>
    <row r="462" spans="12:12" x14ac:dyDescent="0.25">
      <c r="L462" s="16"/>
    </row>
    <row r="463" spans="12:12" x14ac:dyDescent="0.25">
      <c r="L463" s="16"/>
    </row>
    <row r="464" spans="12:12" x14ac:dyDescent="0.25">
      <c r="L464" s="16"/>
    </row>
    <row r="465" spans="12:12" x14ac:dyDescent="0.25">
      <c r="L465" s="16"/>
    </row>
    <row r="466" spans="12:12" x14ac:dyDescent="0.25">
      <c r="L466" s="16"/>
    </row>
    <row r="467" spans="12:12" x14ac:dyDescent="0.25">
      <c r="L467" s="16"/>
    </row>
    <row r="468" spans="12:12" x14ac:dyDescent="0.25">
      <c r="L468" s="16"/>
    </row>
    <row r="469" spans="12:12" x14ac:dyDescent="0.25">
      <c r="L469" s="16"/>
    </row>
    <row r="470" spans="12:12" x14ac:dyDescent="0.25">
      <c r="L470" s="16"/>
    </row>
    <row r="471" spans="12:12" x14ac:dyDescent="0.25">
      <c r="L471" s="16"/>
    </row>
    <row r="472" spans="12:12" x14ac:dyDescent="0.25">
      <c r="L472" s="16"/>
    </row>
    <row r="473" spans="12:12" x14ac:dyDescent="0.25">
      <c r="L473" s="16"/>
    </row>
    <row r="474" spans="12:12" x14ac:dyDescent="0.25">
      <c r="L474" s="16"/>
    </row>
    <row r="475" spans="12:12" x14ac:dyDescent="0.25">
      <c r="L475" s="16"/>
    </row>
    <row r="476" spans="12:12" x14ac:dyDescent="0.25">
      <c r="L476" s="16"/>
    </row>
    <row r="477" spans="12:12" x14ac:dyDescent="0.25">
      <c r="L477" s="16"/>
    </row>
    <row r="478" spans="12:12" x14ac:dyDescent="0.25">
      <c r="L478" s="16"/>
    </row>
    <row r="479" spans="12:12" x14ac:dyDescent="0.25">
      <c r="L479" s="16"/>
    </row>
    <row r="480" spans="12:12" x14ac:dyDescent="0.25">
      <c r="L480" s="16"/>
    </row>
    <row r="481" spans="12:12" x14ac:dyDescent="0.25">
      <c r="L481" s="16"/>
    </row>
    <row r="482" spans="12:12" x14ac:dyDescent="0.25">
      <c r="L482" s="16"/>
    </row>
    <row r="483" spans="12:12" x14ac:dyDescent="0.25">
      <c r="L483" s="16"/>
    </row>
    <row r="484" spans="12:12" x14ac:dyDescent="0.25">
      <c r="L484" s="16"/>
    </row>
    <row r="485" spans="12:12" x14ac:dyDescent="0.25">
      <c r="L485" s="16"/>
    </row>
    <row r="486" spans="12:12" x14ac:dyDescent="0.25">
      <c r="L486" s="16"/>
    </row>
    <row r="487" spans="12:12" x14ac:dyDescent="0.25">
      <c r="L487" s="16"/>
    </row>
    <row r="488" spans="12:12" x14ac:dyDescent="0.25">
      <c r="L488" s="16"/>
    </row>
    <row r="489" spans="12:12" x14ac:dyDescent="0.25">
      <c r="L489" s="16"/>
    </row>
    <row r="490" spans="12:12" x14ac:dyDescent="0.25">
      <c r="L490" s="16"/>
    </row>
    <row r="491" spans="12:12" x14ac:dyDescent="0.25">
      <c r="L491" s="16"/>
    </row>
    <row r="492" spans="12:12" x14ac:dyDescent="0.25">
      <c r="L492" s="16"/>
    </row>
    <row r="493" spans="12:12" x14ac:dyDescent="0.25">
      <c r="L493" s="16"/>
    </row>
    <row r="494" spans="12:12" x14ac:dyDescent="0.25">
      <c r="L494" s="16"/>
    </row>
    <row r="495" spans="12:12" x14ac:dyDescent="0.25">
      <c r="L495" s="16"/>
    </row>
    <row r="496" spans="12:12" x14ac:dyDescent="0.25">
      <c r="L496" s="16"/>
    </row>
    <row r="497" spans="12:12" x14ac:dyDescent="0.25">
      <c r="L497" s="16"/>
    </row>
    <row r="498" spans="12:12" x14ac:dyDescent="0.25">
      <c r="L498" s="16"/>
    </row>
    <row r="499" spans="12:12" x14ac:dyDescent="0.25">
      <c r="L499" s="16"/>
    </row>
    <row r="500" spans="12:12" x14ac:dyDescent="0.25">
      <c r="L500" s="16"/>
    </row>
    <row r="501" spans="12:12" x14ac:dyDescent="0.25">
      <c r="L501" s="16"/>
    </row>
    <row r="502" spans="12:12" x14ac:dyDescent="0.25">
      <c r="L502" s="16"/>
    </row>
    <row r="503" spans="12:12" x14ac:dyDescent="0.25">
      <c r="L503" s="16"/>
    </row>
    <row r="504" spans="12:12" x14ac:dyDescent="0.25">
      <c r="L504" s="16"/>
    </row>
    <row r="505" spans="12:12" x14ac:dyDescent="0.25">
      <c r="L505" s="16"/>
    </row>
    <row r="506" spans="12:12" x14ac:dyDescent="0.25">
      <c r="L506" s="16"/>
    </row>
    <row r="507" spans="12:12" x14ac:dyDescent="0.25">
      <c r="L507" s="16"/>
    </row>
    <row r="508" spans="12:12" x14ac:dyDescent="0.25">
      <c r="L508" s="16"/>
    </row>
    <row r="509" spans="12:12" x14ac:dyDescent="0.25">
      <c r="L509" s="16"/>
    </row>
    <row r="510" spans="12:12" x14ac:dyDescent="0.25">
      <c r="L510" s="16"/>
    </row>
    <row r="511" spans="12:12" x14ac:dyDescent="0.25">
      <c r="L511" s="16"/>
    </row>
    <row r="512" spans="12:12" x14ac:dyDescent="0.25">
      <c r="L512" s="16"/>
    </row>
    <row r="513" spans="12:12" x14ac:dyDescent="0.25">
      <c r="L513" s="16"/>
    </row>
    <row r="514" spans="12:12" x14ac:dyDescent="0.25">
      <c r="L514" s="16"/>
    </row>
    <row r="515" spans="12:12" x14ac:dyDescent="0.25">
      <c r="L515" s="16"/>
    </row>
    <row r="516" spans="12:12" x14ac:dyDescent="0.25">
      <c r="L516" s="16"/>
    </row>
    <row r="517" spans="12:12" x14ac:dyDescent="0.25">
      <c r="L517" s="16"/>
    </row>
    <row r="518" spans="12:12" x14ac:dyDescent="0.25">
      <c r="L518" s="16"/>
    </row>
    <row r="519" spans="12:12" x14ac:dyDescent="0.25">
      <c r="L519" s="16"/>
    </row>
    <row r="520" spans="12:12" x14ac:dyDescent="0.25">
      <c r="L520" s="16"/>
    </row>
    <row r="521" spans="12:12" x14ac:dyDescent="0.25">
      <c r="L521" s="16"/>
    </row>
    <row r="522" spans="12:12" x14ac:dyDescent="0.25">
      <c r="L522" s="16"/>
    </row>
    <row r="523" spans="12:12" x14ac:dyDescent="0.25">
      <c r="L523" s="16"/>
    </row>
    <row r="524" spans="12:12" x14ac:dyDescent="0.25">
      <c r="L524" s="16"/>
    </row>
    <row r="525" spans="12:12" x14ac:dyDescent="0.25">
      <c r="L525" s="16"/>
    </row>
    <row r="526" spans="12:12" x14ac:dyDescent="0.25">
      <c r="L526" s="16"/>
    </row>
    <row r="527" spans="12:12" x14ac:dyDescent="0.25">
      <c r="L527" s="16"/>
    </row>
    <row r="528" spans="12:12" x14ac:dyDescent="0.25">
      <c r="L528" s="16"/>
    </row>
    <row r="529" spans="12:12" x14ac:dyDescent="0.25">
      <c r="L529" s="16"/>
    </row>
    <row r="530" spans="12:12" x14ac:dyDescent="0.25">
      <c r="L530" s="16"/>
    </row>
    <row r="531" spans="12:12" x14ac:dyDescent="0.25">
      <c r="L531" s="16"/>
    </row>
    <row r="532" spans="12:12" x14ac:dyDescent="0.25">
      <c r="L532" s="16"/>
    </row>
    <row r="533" spans="12:12" x14ac:dyDescent="0.25">
      <c r="L533" s="16"/>
    </row>
    <row r="534" spans="12:12" x14ac:dyDescent="0.25">
      <c r="L534" s="16"/>
    </row>
    <row r="535" spans="12:12" x14ac:dyDescent="0.25">
      <c r="L535" s="16"/>
    </row>
    <row r="536" spans="12:12" x14ac:dyDescent="0.25">
      <c r="L536" s="16"/>
    </row>
    <row r="537" spans="12:12" x14ac:dyDescent="0.25">
      <c r="L537" s="16"/>
    </row>
    <row r="538" spans="12:12" x14ac:dyDescent="0.25">
      <c r="L538" s="16"/>
    </row>
    <row r="539" spans="12:12" x14ac:dyDescent="0.25">
      <c r="L539" s="16"/>
    </row>
    <row r="540" spans="12:12" x14ac:dyDescent="0.25">
      <c r="L540" s="16"/>
    </row>
    <row r="541" spans="12:12" x14ac:dyDescent="0.25">
      <c r="L541" s="16"/>
    </row>
    <row r="542" spans="12:12" x14ac:dyDescent="0.25">
      <c r="L542" s="16"/>
    </row>
    <row r="543" spans="12:12" x14ac:dyDescent="0.25">
      <c r="L543" s="16"/>
    </row>
    <row r="544" spans="12:12" x14ac:dyDescent="0.25">
      <c r="L544" s="16"/>
    </row>
    <row r="545" spans="12:12" x14ac:dyDescent="0.25">
      <c r="L545" s="16"/>
    </row>
    <row r="546" spans="12:12" x14ac:dyDescent="0.25">
      <c r="L546" s="16"/>
    </row>
    <row r="547" spans="12:12" x14ac:dyDescent="0.25">
      <c r="L547" s="16"/>
    </row>
    <row r="548" spans="12:12" x14ac:dyDescent="0.25">
      <c r="L548" s="16"/>
    </row>
    <row r="549" spans="12:12" x14ac:dyDescent="0.25">
      <c r="L549" s="16"/>
    </row>
    <row r="550" spans="12:12" x14ac:dyDescent="0.25">
      <c r="L550" s="16"/>
    </row>
    <row r="551" spans="12:12" x14ac:dyDescent="0.25">
      <c r="L551" s="16"/>
    </row>
    <row r="552" spans="12:12" x14ac:dyDescent="0.25">
      <c r="L552" s="16"/>
    </row>
    <row r="553" spans="12:12" x14ac:dyDescent="0.25">
      <c r="L553" s="16"/>
    </row>
    <row r="554" spans="12:12" x14ac:dyDescent="0.25">
      <c r="L554" s="16"/>
    </row>
    <row r="555" spans="12:12" x14ac:dyDescent="0.25">
      <c r="L555" s="16"/>
    </row>
    <row r="556" spans="12:12" x14ac:dyDescent="0.25">
      <c r="L556" s="16"/>
    </row>
    <row r="557" spans="12:12" x14ac:dyDescent="0.25">
      <c r="L557" s="16"/>
    </row>
    <row r="558" spans="12:12" x14ac:dyDescent="0.25">
      <c r="L558" s="16"/>
    </row>
    <row r="559" spans="12:12" x14ac:dyDescent="0.25">
      <c r="L559" s="16"/>
    </row>
    <row r="560" spans="12:12" x14ac:dyDescent="0.25">
      <c r="L560" s="16"/>
    </row>
    <row r="561" spans="12:12" x14ac:dyDescent="0.25">
      <c r="L561" s="16"/>
    </row>
    <row r="562" spans="12:12" x14ac:dyDescent="0.25">
      <c r="L562" s="16"/>
    </row>
    <row r="563" spans="12:12" x14ac:dyDescent="0.25">
      <c r="L563" s="16"/>
    </row>
    <row r="564" spans="12:12" x14ac:dyDescent="0.25">
      <c r="L564" s="16"/>
    </row>
    <row r="565" spans="12:12" x14ac:dyDescent="0.25">
      <c r="L565" s="16"/>
    </row>
    <row r="566" spans="12:12" x14ac:dyDescent="0.25">
      <c r="L566" s="16"/>
    </row>
    <row r="567" spans="12:12" x14ac:dyDescent="0.25">
      <c r="L567" s="16"/>
    </row>
    <row r="568" spans="12:12" x14ac:dyDescent="0.25">
      <c r="L568" s="16"/>
    </row>
    <row r="569" spans="12:12" x14ac:dyDescent="0.25">
      <c r="L569" s="16"/>
    </row>
    <row r="570" spans="12:12" x14ac:dyDescent="0.25">
      <c r="L570" s="16"/>
    </row>
    <row r="571" spans="12:12" x14ac:dyDescent="0.25">
      <c r="L571" s="16"/>
    </row>
    <row r="572" spans="12:12" x14ac:dyDescent="0.25">
      <c r="L572" s="16"/>
    </row>
    <row r="573" spans="12:12" x14ac:dyDescent="0.25">
      <c r="L573" s="16"/>
    </row>
    <row r="574" spans="12:12" x14ac:dyDescent="0.25">
      <c r="L574" s="16"/>
    </row>
    <row r="575" spans="12:12" x14ac:dyDescent="0.25">
      <c r="L575" s="16"/>
    </row>
    <row r="576" spans="12:12" x14ac:dyDescent="0.25">
      <c r="L576" s="16"/>
    </row>
    <row r="577" spans="12:12" x14ac:dyDescent="0.25">
      <c r="L577" s="16"/>
    </row>
    <row r="578" spans="12:12" x14ac:dyDescent="0.25">
      <c r="L578" s="16"/>
    </row>
    <row r="579" spans="12:12" x14ac:dyDescent="0.25">
      <c r="L579" s="16"/>
    </row>
    <row r="580" spans="12:12" x14ac:dyDescent="0.25">
      <c r="L580" s="16"/>
    </row>
    <row r="581" spans="12:12" x14ac:dyDescent="0.25">
      <c r="L581" s="16"/>
    </row>
    <row r="582" spans="12:12" x14ac:dyDescent="0.25">
      <c r="L582" s="16"/>
    </row>
    <row r="583" spans="12:12" x14ac:dyDescent="0.25">
      <c r="L583" s="16"/>
    </row>
    <row r="584" spans="12:12" x14ac:dyDescent="0.25">
      <c r="L584" s="16"/>
    </row>
    <row r="585" spans="12:12" x14ac:dyDescent="0.25">
      <c r="L585" s="16"/>
    </row>
    <row r="586" spans="12:12" x14ac:dyDescent="0.25">
      <c r="L586" s="16"/>
    </row>
    <row r="587" spans="12:12" x14ac:dyDescent="0.25">
      <c r="L587" s="16"/>
    </row>
    <row r="588" spans="12:12" x14ac:dyDescent="0.25">
      <c r="L588" s="16"/>
    </row>
    <row r="589" spans="12:12" x14ac:dyDescent="0.25">
      <c r="L589" s="16"/>
    </row>
    <row r="590" spans="12:12" x14ac:dyDescent="0.25">
      <c r="L590" s="16"/>
    </row>
    <row r="591" spans="12:12" x14ac:dyDescent="0.25">
      <c r="L591" s="16"/>
    </row>
    <row r="592" spans="12:12" x14ac:dyDescent="0.25">
      <c r="L592" s="16"/>
    </row>
    <row r="593" spans="12:12" x14ac:dyDescent="0.25">
      <c r="L593" s="16"/>
    </row>
    <row r="594" spans="12:12" x14ac:dyDescent="0.25">
      <c r="L594" s="16"/>
    </row>
    <row r="595" spans="12:12" x14ac:dyDescent="0.25">
      <c r="L595" s="16"/>
    </row>
    <row r="596" spans="12:12" x14ac:dyDescent="0.25">
      <c r="L596" s="16"/>
    </row>
    <row r="597" spans="12:12" x14ac:dyDescent="0.25">
      <c r="L597" s="16"/>
    </row>
    <row r="598" spans="12:12" x14ac:dyDescent="0.25">
      <c r="L598" s="16"/>
    </row>
    <row r="599" spans="12:12" x14ac:dyDescent="0.25">
      <c r="L599" s="16"/>
    </row>
    <row r="600" spans="12:12" x14ac:dyDescent="0.25">
      <c r="L600" s="16"/>
    </row>
    <row r="601" spans="12:12" x14ac:dyDescent="0.25">
      <c r="L601" s="16"/>
    </row>
    <row r="602" spans="12:12" x14ac:dyDescent="0.25">
      <c r="L602" s="16"/>
    </row>
    <row r="603" spans="12:12" x14ac:dyDescent="0.25">
      <c r="L603" s="16"/>
    </row>
    <row r="604" spans="12:12" x14ac:dyDescent="0.25">
      <c r="L604" s="16"/>
    </row>
    <row r="605" spans="12:12" x14ac:dyDescent="0.25">
      <c r="L605" s="16"/>
    </row>
    <row r="606" spans="12:12" x14ac:dyDescent="0.25">
      <c r="L606" s="16"/>
    </row>
    <row r="607" spans="12:12" x14ac:dyDescent="0.25">
      <c r="L607" s="16"/>
    </row>
    <row r="608" spans="12:12" x14ac:dyDescent="0.25">
      <c r="L608" s="16"/>
    </row>
    <row r="609" spans="12:12" x14ac:dyDescent="0.25">
      <c r="L609" s="16"/>
    </row>
    <row r="610" spans="12:12" x14ac:dyDescent="0.25">
      <c r="L610" s="16"/>
    </row>
    <row r="611" spans="12:12" x14ac:dyDescent="0.25">
      <c r="L611" s="16"/>
    </row>
    <row r="612" spans="12:12" x14ac:dyDescent="0.25">
      <c r="L612" s="16"/>
    </row>
    <row r="613" spans="12:12" x14ac:dyDescent="0.25">
      <c r="L613" s="16"/>
    </row>
  </sheetData>
  <mergeCells count="1">
    <mergeCell ref="C6:D6"/>
  </mergeCells>
  <pageMargins left="0.7" right="0.7" top="0.75" bottom="0.75" header="0.3" footer="0.3"/>
  <ignoredErrors>
    <ignoredError sqref="E9:E108" numberStoredAsText="1"/>
  </ignoredErrors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11" customWidth="1"/>
    <col min="2" max="4" width="12.7265625" style="11" customWidth="1"/>
    <col min="5" max="7" width="11.453125" style="12"/>
    <col min="8" max="11" width="11.453125" style="11"/>
    <col min="12" max="256" width="11.453125" style="12"/>
    <col min="257" max="257" width="8.7265625" style="12" customWidth="1"/>
    <col min="258" max="260" width="12.7265625" style="12" customWidth="1"/>
    <col min="261" max="512" width="11.453125" style="12"/>
    <col min="513" max="513" width="8.7265625" style="12" customWidth="1"/>
    <col min="514" max="516" width="12.7265625" style="12" customWidth="1"/>
    <col min="517" max="768" width="11.453125" style="12"/>
    <col min="769" max="769" width="8.7265625" style="12" customWidth="1"/>
    <col min="770" max="772" width="12.7265625" style="12" customWidth="1"/>
    <col min="773" max="1024" width="11.453125" style="12"/>
    <col min="1025" max="1025" width="8.7265625" style="12" customWidth="1"/>
    <col min="1026" max="1028" width="12.7265625" style="12" customWidth="1"/>
    <col min="1029" max="1280" width="11.453125" style="12"/>
    <col min="1281" max="1281" width="8.7265625" style="12" customWidth="1"/>
    <col min="1282" max="1284" width="12.7265625" style="12" customWidth="1"/>
    <col min="1285" max="1536" width="11.453125" style="12"/>
    <col min="1537" max="1537" width="8.7265625" style="12" customWidth="1"/>
    <col min="1538" max="1540" width="12.7265625" style="12" customWidth="1"/>
    <col min="1541" max="1792" width="11.453125" style="12"/>
    <col min="1793" max="1793" width="8.7265625" style="12" customWidth="1"/>
    <col min="1794" max="1796" width="12.7265625" style="12" customWidth="1"/>
    <col min="1797" max="2048" width="11.453125" style="12"/>
    <col min="2049" max="2049" width="8.7265625" style="12" customWidth="1"/>
    <col min="2050" max="2052" width="12.7265625" style="12" customWidth="1"/>
    <col min="2053" max="2304" width="11.453125" style="12"/>
    <col min="2305" max="2305" width="8.7265625" style="12" customWidth="1"/>
    <col min="2306" max="2308" width="12.7265625" style="12" customWidth="1"/>
    <col min="2309" max="2560" width="11.453125" style="12"/>
    <col min="2561" max="2561" width="8.7265625" style="12" customWidth="1"/>
    <col min="2562" max="2564" width="12.7265625" style="12" customWidth="1"/>
    <col min="2565" max="2816" width="11.453125" style="12"/>
    <col min="2817" max="2817" width="8.7265625" style="12" customWidth="1"/>
    <col min="2818" max="2820" width="12.7265625" style="12" customWidth="1"/>
    <col min="2821" max="3072" width="11.453125" style="12"/>
    <col min="3073" max="3073" width="8.7265625" style="12" customWidth="1"/>
    <col min="3074" max="3076" width="12.7265625" style="12" customWidth="1"/>
    <col min="3077" max="3328" width="11.453125" style="12"/>
    <col min="3329" max="3329" width="8.7265625" style="12" customWidth="1"/>
    <col min="3330" max="3332" width="12.7265625" style="12" customWidth="1"/>
    <col min="3333" max="3584" width="11.453125" style="12"/>
    <col min="3585" max="3585" width="8.7265625" style="12" customWidth="1"/>
    <col min="3586" max="3588" width="12.7265625" style="12" customWidth="1"/>
    <col min="3589" max="3840" width="11.453125" style="12"/>
    <col min="3841" max="3841" width="8.7265625" style="12" customWidth="1"/>
    <col min="3842" max="3844" width="12.7265625" style="12" customWidth="1"/>
    <col min="3845" max="4096" width="11.453125" style="12"/>
    <col min="4097" max="4097" width="8.7265625" style="12" customWidth="1"/>
    <col min="4098" max="4100" width="12.7265625" style="12" customWidth="1"/>
    <col min="4101" max="4352" width="11.453125" style="12"/>
    <col min="4353" max="4353" width="8.7265625" style="12" customWidth="1"/>
    <col min="4354" max="4356" width="12.7265625" style="12" customWidth="1"/>
    <col min="4357" max="4608" width="11.453125" style="12"/>
    <col min="4609" max="4609" width="8.7265625" style="12" customWidth="1"/>
    <col min="4610" max="4612" width="12.7265625" style="12" customWidth="1"/>
    <col min="4613" max="4864" width="11.453125" style="12"/>
    <col min="4865" max="4865" width="8.7265625" style="12" customWidth="1"/>
    <col min="4866" max="4868" width="12.7265625" style="12" customWidth="1"/>
    <col min="4869" max="5120" width="11.453125" style="12"/>
    <col min="5121" max="5121" width="8.7265625" style="12" customWidth="1"/>
    <col min="5122" max="5124" width="12.7265625" style="12" customWidth="1"/>
    <col min="5125" max="5376" width="11.453125" style="12"/>
    <col min="5377" max="5377" width="8.7265625" style="12" customWidth="1"/>
    <col min="5378" max="5380" width="12.7265625" style="12" customWidth="1"/>
    <col min="5381" max="5632" width="11.453125" style="12"/>
    <col min="5633" max="5633" width="8.7265625" style="12" customWidth="1"/>
    <col min="5634" max="5636" width="12.7265625" style="12" customWidth="1"/>
    <col min="5637" max="5888" width="11.453125" style="12"/>
    <col min="5889" max="5889" width="8.7265625" style="12" customWidth="1"/>
    <col min="5890" max="5892" width="12.7265625" style="12" customWidth="1"/>
    <col min="5893" max="6144" width="11.453125" style="12"/>
    <col min="6145" max="6145" width="8.7265625" style="12" customWidth="1"/>
    <col min="6146" max="6148" width="12.7265625" style="12" customWidth="1"/>
    <col min="6149" max="6400" width="11.453125" style="12"/>
    <col min="6401" max="6401" width="8.7265625" style="12" customWidth="1"/>
    <col min="6402" max="6404" width="12.7265625" style="12" customWidth="1"/>
    <col min="6405" max="6656" width="11.453125" style="12"/>
    <col min="6657" max="6657" width="8.7265625" style="12" customWidth="1"/>
    <col min="6658" max="6660" width="12.7265625" style="12" customWidth="1"/>
    <col min="6661" max="6912" width="11.453125" style="12"/>
    <col min="6913" max="6913" width="8.7265625" style="12" customWidth="1"/>
    <col min="6914" max="6916" width="12.7265625" style="12" customWidth="1"/>
    <col min="6917" max="7168" width="11.453125" style="12"/>
    <col min="7169" max="7169" width="8.7265625" style="12" customWidth="1"/>
    <col min="7170" max="7172" width="12.7265625" style="12" customWidth="1"/>
    <col min="7173" max="7424" width="11.453125" style="12"/>
    <col min="7425" max="7425" width="8.7265625" style="12" customWidth="1"/>
    <col min="7426" max="7428" width="12.7265625" style="12" customWidth="1"/>
    <col min="7429" max="7680" width="11.453125" style="12"/>
    <col min="7681" max="7681" width="8.7265625" style="12" customWidth="1"/>
    <col min="7682" max="7684" width="12.7265625" style="12" customWidth="1"/>
    <col min="7685" max="7936" width="11.453125" style="12"/>
    <col min="7937" max="7937" width="8.7265625" style="12" customWidth="1"/>
    <col min="7938" max="7940" width="12.7265625" style="12" customWidth="1"/>
    <col min="7941" max="8192" width="11.453125" style="12"/>
    <col min="8193" max="8193" width="8.7265625" style="12" customWidth="1"/>
    <col min="8194" max="8196" width="12.7265625" style="12" customWidth="1"/>
    <col min="8197" max="8448" width="11.453125" style="12"/>
    <col min="8449" max="8449" width="8.7265625" style="12" customWidth="1"/>
    <col min="8450" max="8452" width="12.7265625" style="12" customWidth="1"/>
    <col min="8453" max="8704" width="11.453125" style="12"/>
    <col min="8705" max="8705" width="8.7265625" style="12" customWidth="1"/>
    <col min="8706" max="8708" width="12.7265625" style="12" customWidth="1"/>
    <col min="8709" max="8960" width="11.453125" style="12"/>
    <col min="8961" max="8961" width="8.7265625" style="12" customWidth="1"/>
    <col min="8962" max="8964" width="12.7265625" style="12" customWidth="1"/>
    <col min="8965" max="9216" width="11.453125" style="12"/>
    <col min="9217" max="9217" width="8.7265625" style="12" customWidth="1"/>
    <col min="9218" max="9220" width="12.7265625" style="12" customWidth="1"/>
    <col min="9221" max="9472" width="11.453125" style="12"/>
    <col min="9473" max="9473" width="8.7265625" style="12" customWidth="1"/>
    <col min="9474" max="9476" width="12.7265625" style="12" customWidth="1"/>
    <col min="9477" max="9728" width="11.453125" style="12"/>
    <col min="9729" max="9729" width="8.7265625" style="12" customWidth="1"/>
    <col min="9730" max="9732" width="12.7265625" style="12" customWidth="1"/>
    <col min="9733" max="9984" width="11.453125" style="12"/>
    <col min="9985" max="9985" width="8.7265625" style="12" customWidth="1"/>
    <col min="9986" max="9988" width="12.7265625" style="12" customWidth="1"/>
    <col min="9989" max="10240" width="11.453125" style="12"/>
    <col min="10241" max="10241" width="8.7265625" style="12" customWidth="1"/>
    <col min="10242" max="10244" width="12.7265625" style="12" customWidth="1"/>
    <col min="10245" max="10496" width="11.453125" style="12"/>
    <col min="10497" max="10497" width="8.7265625" style="12" customWidth="1"/>
    <col min="10498" max="10500" width="12.7265625" style="12" customWidth="1"/>
    <col min="10501" max="10752" width="11.453125" style="12"/>
    <col min="10753" max="10753" width="8.7265625" style="12" customWidth="1"/>
    <col min="10754" max="10756" width="12.7265625" style="12" customWidth="1"/>
    <col min="10757" max="11008" width="11.453125" style="12"/>
    <col min="11009" max="11009" width="8.7265625" style="12" customWidth="1"/>
    <col min="11010" max="11012" width="12.7265625" style="12" customWidth="1"/>
    <col min="11013" max="11264" width="11.453125" style="12"/>
    <col min="11265" max="11265" width="8.7265625" style="12" customWidth="1"/>
    <col min="11266" max="11268" width="12.7265625" style="12" customWidth="1"/>
    <col min="11269" max="11520" width="11.453125" style="12"/>
    <col min="11521" max="11521" width="8.7265625" style="12" customWidth="1"/>
    <col min="11522" max="11524" width="12.7265625" style="12" customWidth="1"/>
    <col min="11525" max="11776" width="11.453125" style="12"/>
    <col min="11777" max="11777" width="8.7265625" style="12" customWidth="1"/>
    <col min="11778" max="11780" width="12.7265625" style="12" customWidth="1"/>
    <col min="11781" max="12032" width="11.453125" style="12"/>
    <col min="12033" max="12033" width="8.7265625" style="12" customWidth="1"/>
    <col min="12034" max="12036" width="12.7265625" style="12" customWidth="1"/>
    <col min="12037" max="12288" width="11.453125" style="12"/>
    <col min="12289" max="12289" width="8.7265625" style="12" customWidth="1"/>
    <col min="12290" max="12292" width="12.7265625" style="12" customWidth="1"/>
    <col min="12293" max="12544" width="11.453125" style="12"/>
    <col min="12545" max="12545" width="8.7265625" style="12" customWidth="1"/>
    <col min="12546" max="12548" width="12.7265625" style="12" customWidth="1"/>
    <col min="12549" max="12800" width="11.453125" style="12"/>
    <col min="12801" max="12801" width="8.7265625" style="12" customWidth="1"/>
    <col min="12802" max="12804" width="12.7265625" style="12" customWidth="1"/>
    <col min="12805" max="13056" width="11.453125" style="12"/>
    <col min="13057" max="13057" width="8.7265625" style="12" customWidth="1"/>
    <col min="13058" max="13060" width="12.7265625" style="12" customWidth="1"/>
    <col min="13061" max="13312" width="11.453125" style="12"/>
    <col min="13313" max="13313" width="8.7265625" style="12" customWidth="1"/>
    <col min="13314" max="13316" width="12.7265625" style="12" customWidth="1"/>
    <col min="13317" max="13568" width="11.453125" style="12"/>
    <col min="13569" max="13569" width="8.7265625" style="12" customWidth="1"/>
    <col min="13570" max="13572" width="12.7265625" style="12" customWidth="1"/>
    <col min="13573" max="13824" width="11.453125" style="12"/>
    <col min="13825" max="13825" width="8.7265625" style="12" customWidth="1"/>
    <col min="13826" max="13828" width="12.7265625" style="12" customWidth="1"/>
    <col min="13829" max="14080" width="11.453125" style="12"/>
    <col min="14081" max="14081" width="8.7265625" style="12" customWidth="1"/>
    <col min="14082" max="14084" width="12.7265625" style="12" customWidth="1"/>
    <col min="14085" max="14336" width="11.453125" style="12"/>
    <col min="14337" max="14337" width="8.7265625" style="12" customWidth="1"/>
    <col min="14338" max="14340" width="12.7265625" style="12" customWidth="1"/>
    <col min="14341" max="14592" width="11.453125" style="12"/>
    <col min="14593" max="14593" width="8.7265625" style="12" customWidth="1"/>
    <col min="14594" max="14596" width="12.7265625" style="12" customWidth="1"/>
    <col min="14597" max="14848" width="11.453125" style="12"/>
    <col min="14849" max="14849" width="8.7265625" style="12" customWidth="1"/>
    <col min="14850" max="14852" width="12.7265625" style="12" customWidth="1"/>
    <col min="14853" max="15104" width="11.453125" style="12"/>
    <col min="15105" max="15105" width="8.7265625" style="12" customWidth="1"/>
    <col min="15106" max="15108" width="12.7265625" style="12" customWidth="1"/>
    <col min="15109" max="15360" width="11.453125" style="12"/>
    <col min="15361" max="15361" width="8.7265625" style="12" customWidth="1"/>
    <col min="15362" max="15364" width="12.7265625" style="12" customWidth="1"/>
    <col min="15365" max="15616" width="11.453125" style="12"/>
    <col min="15617" max="15617" width="8.7265625" style="12" customWidth="1"/>
    <col min="15618" max="15620" width="12.7265625" style="12" customWidth="1"/>
    <col min="15621" max="15872" width="11.453125" style="12"/>
    <col min="15873" max="15873" width="8.7265625" style="12" customWidth="1"/>
    <col min="15874" max="15876" width="12.7265625" style="12" customWidth="1"/>
    <col min="15877" max="16128" width="11.453125" style="12"/>
    <col min="16129" max="16129" width="8.7265625" style="12" customWidth="1"/>
    <col min="16130" max="16132" width="12.7265625" style="12" customWidth="1"/>
    <col min="16133" max="16384" width="11.453125" style="12"/>
  </cols>
  <sheetData>
    <row r="2" spans="1:13" ht="13" x14ac:dyDescent="0.3">
      <c r="G2" s="3"/>
      <c r="H2" s="13"/>
      <c r="I2" s="13"/>
      <c r="J2" s="13"/>
      <c r="K2" s="13"/>
      <c r="L2" s="14"/>
      <c r="M2" s="14"/>
    </row>
    <row r="4" spans="1:13" s="5" customFormat="1" ht="15.5" x14ac:dyDescent="0.35">
      <c r="A4" s="9" t="s">
        <v>28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5">
      <c r="A5" s="15"/>
    </row>
    <row r="6" spans="1:13" s="41" customFormat="1" ht="14.5" x14ac:dyDescent="0.25">
      <c r="A6" s="38" t="s">
        <v>0</v>
      </c>
      <c r="B6" s="39" t="s">
        <v>1</v>
      </c>
      <c r="C6" s="65" t="s">
        <v>2</v>
      </c>
      <c r="D6" s="66"/>
      <c r="E6" s="52" t="s">
        <v>3</v>
      </c>
      <c r="F6" s="52" t="s">
        <v>4</v>
      </c>
      <c r="G6" s="52" t="s">
        <v>5</v>
      </c>
      <c r="H6" s="39" t="s">
        <v>6</v>
      </c>
      <c r="I6" s="39" t="s">
        <v>7</v>
      </c>
      <c r="J6" s="39" t="s">
        <v>8</v>
      </c>
      <c r="K6" s="39" t="s">
        <v>9</v>
      </c>
      <c r="L6" s="52" t="s">
        <v>10</v>
      </c>
    </row>
    <row r="7" spans="1:13" s="41" customFormat="1" x14ac:dyDescent="0.25">
      <c r="A7" s="42"/>
      <c r="B7" s="43"/>
      <c r="C7" s="44">
        <v>42370</v>
      </c>
      <c r="D7" s="45">
        <v>42736</v>
      </c>
      <c r="E7" s="46"/>
      <c r="F7" s="46"/>
      <c r="G7" s="46"/>
      <c r="H7" s="47"/>
      <c r="I7" s="47"/>
      <c r="J7" s="47"/>
      <c r="K7" s="47"/>
      <c r="L7" s="46"/>
    </row>
    <row r="8" spans="1:13" x14ac:dyDescent="0.25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7"/>
    </row>
    <row r="9" spans="1:13" x14ac:dyDescent="0.25">
      <c r="A9" s="18">
        <v>0</v>
      </c>
      <c r="B9" s="55">
        <v>2</v>
      </c>
      <c r="C9" s="57">
        <v>1850</v>
      </c>
      <c r="D9" s="57">
        <v>1860</v>
      </c>
      <c r="E9" s="59" t="s">
        <v>173</v>
      </c>
      <c r="F9" s="20">
        <f>B9/((C9+D9)/2)</f>
        <v>1.0781671159029651E-3</v>
      </c>
      <c r="G9" s="20">
        <f t="shared" ref="G9:G72" si="0">F9/((1+(1-E9)*F9))</f>
        <v>1.0772674378896072E-3</v>
      </c>
      <c r="H9" s="15">
        <v>100000</v>
      </c>
      <c r="I9" s="15">
        <f>H9*G9</f>
        <v>107.72674378896072</v>
      </c>
      <c r="J9" s="15">
        <f t="shared" ref="J9:J72" si="1">H10+I9*E9</f>
        <v>99916.554864261067</v>
      </c>
      <c r="K9" s="15">
        <f t="shared" ref="K9:K72" si="2">K10+J9</f>
        <v>8453116.0252025239</v>
      </c>
      <c r="L9" s="21">
        <f>K9/H9</f>
        <v>84.531160252025245</v>
      </c>
    </row>
    <row r="10" spans="1:13" x14ac:dyDescent="0.25">
      <c r="A10" s="18">
        <v>1</v>
      </c>
      <c r="B10" s="55">
        <v>0</v>
      </c>
      <c r="C10" s="57">
        <v>1922</v>
      </c>
      <c r="D10" s="57">
        <v>1922</v>
      </c>
      <c r="E10" s="59" t="s">
        <v>38</v>
      </c>
      <c r="F10" s="20">
        <f t="shared" ref="F10:F73" si="3">B10/((C10+D10)/2)</f>
        <v>0</v>
      </c>
      <c r="G10" s="20">
        <f t="shared" si="0"/>
        <v>0</v>
      </c>
      <c r="H10" s="15">
        <f>H9-I9</f>
        <v>99892.273256211032</v>
      </c>
      <c r="I10" s="15">
        <f t="shared" ref="I10:I73" si="4">H10*G10</f>
        <v>0</v>
      </c>
      <c r="J10" s="15">
        <f t="shared" si="1"/>
        <v>99892.273256211032</v>
      </c>
      <c r="K10" s="15">
        <f t="shared" si="2"/>
        <v>8353199.4703382635</v>
      </c>
      <c r="L10" s="22">
        <f t="shared" ref="L10:L73" si="5">K10/H10</f>
        <v>83.622078045149351</v>
      </c>
    </row>
    <row r="11" spans="1:13" x14ac:dyDescent="0.25">
      <c r="A11" s="18">
        <v>2</v>
      </c>
      <c r="B11" s="55">
        <v>1</v>
      </c>
      <c r="C11" s="57">
        <v>1837</v>
      </c>
      <c r="D11" s="57">
        <v>1940</v>
      </c>
      <c r="E11" s="59" t="s">
        <v>174</v>
      </c>
      <c r="F11" s="20">
        <f t="shared" si="3"/>
        <v>5.2952078369075987E-4</v>
      </c>
      <c r="G11" s="20">
        <f t="shared" si="0"/>
        <v>5.2927345309909462E-4</v>
      </c>
      <c r="H11" s="15">
        <f t="shared" ref="H11:H74" si="6">H10-I10</f>
        <v>99892.273256211032</v>
      </c>
      <c r="I11" s="15">
        <f t="shared" si="4"/>
        <v>52.870328404233156</v>
      </c>
      <c r="J11" s="15">
        <f t="shared" si="1"/>
        <v>99845.615191394303</v>
      </c>
      <c r="K11" s="15">
        <f t="shared" si="2"/>
        <v>8253307.1970820529</v>
      </c>
      <c r="L11" s="22">
        <f t="shared" si="5"/>
        <v>82.622078045149351</v>
      </c>
    </row>
    <row r="12" spans="1:13" x14ac:dyDescent="0.25">
      <c r="A12" s="18">
        <v>3</v>
      </c>
      <c r="B12" s="55">
        <v>0</v>
      </c>
      <c r="C12" s="57">
        <v>1931</v>
      </c>
      <c r="D12" s="57">
        <v>1856</v>
      </c>
      <c r="E12" s="59" t="s">
        <v>38</v>
      </c>
      <c r="F12" s="20">
        <f t="shared" si="3"/>
        <v>0</v>
      </c>
      <c r="G12" s="20">
        <f t="shared" si="0"/>
        <v>0</v>
      </c>
      <c r="H12" s="15">
        <f t="shared" si="6"/>
        <v>99839.402927806805</v>
      </c>
      <c r="I12" s="15">
        <f t="shared" si="4"/>
        <v>0</v>
      </c>
      <c r="J12" s="15">
        <f t="shared" si="1"/>
        <v>99839.402927806805</v>
      </c>
      <c r="K12" s="15">
        <f t="shared" si="2"/>
        <v>8153461.5818906585</v>
      </c>
      <c r="L12" s="22">
        <f t="shared" si="5"/>
        <v>81.665768652346316</v>
      </c>
    </row>
    <row r="13" spans="1:13" x14ac:dyDescent="0.25">
      <c r="A13" s="18">
        <v>4</v>
      </c>
      <c r="B13" s="55">
        <v>0</v>
      </c>
      <c r="C13" s="57">
        <v>1880</v>
      </c>
      <c r="D13" s="57">
        <v>1947</v>
      </c>
      <c r="E13" s="59" t="s">
        <v>38</v>
      </c>
      <c r="F13" s="20">
        <f t="shared" si="3"/>
        <v>0</v>
      </c>
      <c r="G13" s="20">
        <f t="shared" si="0"/>
        <v>0</v>
      </c>
      <c r="H13" s="15">
        <f t="shared" si="6"/>
        <v>99839.402927806805</v>
      </c>
      <c r="I13" s="15">
        <f t="shared" si="4"/>
        <v>0</v>
      </c>
      <c r="J13" s="15">
        <f t="shared" si="1"/>
        <v>99839.402927806805</v>
      </c>
      <c r="K13" s="15">
        <f t="shared" si="2"/>
        <v>8053622.1789628519</v>
      </c>
      <c r="L13" s="22">
        <f t="shared" si="5"/>
        <v>80.66576865234633</v>
      </c>
    </row>
    <row r="14" spans="1:13" x14ac:dyDescent="0.25">
      <c r="A14" s="18">
        <v>5</v>
      </c>
      <c r="B14" s="55">
        <v>1</v>
      </c>
      <c r="C14" s="57">
        <v>1973</v>
      </c>
      <c r="D14" s="57">
        <v>1873</v>
      </c>
      <c r="E14" s="59" t="s">
        <v>175</v>
      </c>
      <c r="F14" s="20">
        <f t="shared" si="3"/>
        <v>5.2002080083203334E-4</v>
      </c>
      <c r="G14" s="20">
        <f t="shared" si="0"/>
        <v>5.1980441838953679E-4</v>
      </c>
      <c r="H14" s="15">
        <f t="shared" si="6"/>
        <v>99839.402927806805</v>
      </c>
      <c r="I14" s="15">
        <f t="shared" si="4"/>
        <v>51.896962771247232</v>
      </c>
      <c r="J14" s="15">
        <f t="shared" si="1"/>
        <v>99797.859409108423</v>
      </c>
      <c r="K14" s="15">
        <f t="shared" si="2"/>
        <v>7953782.7760350453</v>
      </c>
      <c r="L14" s="22">
        <f t="shared" si="5"/>
        <v>79.66576865234633</v>
      </c>
    </row>
    <row r="15" spans="1:13" x14ac:dyDescent="0.25">
      <c r="A15" s="18">
        <v>6</v>
      </c>
      <c r="B15" s="55">
        <v>0</v>
      </c>
      <c r="C15" s="57">
        <v>1946</v>
      </c>
      <c r="D15" s="57">
        <v>1953</v>
      </c>
      <c r="E15" s="59" t="s">
        <v>38</v>
      </c>
      <c r="F15" s="20">
        <f t="shared" si="3"/>
        <v>0</v>
      </c>
      <c r="G15" s="20">
        <f t="shared" si="0"/>
        <v>0</v>
      </c>
      <c r="H15" s="15">
        <f t="shared" si="6"/>
        <v>99787.505965035554</v>
      </c>
      <c r="I15" s="15">
        <f t="shared" si="4"/>
        <v>0</v>
      </c>
      <c r="J15" s="15">
        <f t="shared" si="1"/>
        <v>99787.505965035554</v>
      </c>
      <c r="K15" s="15">
        <f t="shared" si="2"/>
        <v>7853984.9166259365</v>
      </c>
      <c r="L15" s="22">
        <f t="shared" si="5"/>
        <v>78.707097052589802</v>
      </c>
    </row>
    <row r="16" spans="1:13" x14ac:dyDescent="0.25">
      <c r="A16" s="18">
        <v>7</v>
      </c>
      <c r="B16" s="55">
        <v>0</v>
      </c>
      <c r="C16" s="57">
        <v>1986</v>
      </c>
      <c r="D16" s="57">
        <v>1948</v>
      </c>
      <c r="E16" s="59" t="s">
        <v>38</v>
      </c>
      <c r="F16" s="20">
        <f t="shared" si="3"/>
        <v>0</v>
      </c>
      <c r="G16" s="20">
        <f t="shared" si="0"/>
        <v>0</v>
      </c>
      <c r="H16" s="15">
        <f t="shared" si="6"/>
        <v>99787.505965035554</v>
      </c>
      <c r="I16" s="15">
        <f t="shared" si="4"/>
        <v>0</v>
      </c>
      <c r="J16" s="15">
        <f t="shared" si="1"/>
        <v>99787.505965035554</v>
      </c>
      <c r="K16" s="15">
        <f t="shared" si="2"/>
        <v>7754197.4106609011</v>
      </c>
      <c r="L16" s="22">
        <f t="shared" si="5"/>
        <v>77.707097052589802</v>
      </c>
    </row>
    <row r="17" spans="1:12" x14ac:dyDescent="0.25">
      <c r="A17" s="18">
        <v>8</v>
      </c>
      <c r="B17" s="55">
        <v>0</v>
      </c>
      <c r="C17" s="57">
        <v>1834</v>
      </c>
      <c r="D17" s="57">
        <v>1994</v>
      </c>
      <c r="E17" s="59" t="s">
        <v>38</v>
      </c>
      <c r="F17" s="20">
        <f t="shared" si="3"/>
        <v>0</v>
      </c>
      <c r="G17" s="20">
        <f t="shared" si="0"/>
        <v>0</v>
      </c>
      <c r="H17" s="15">
        <f t="shared" si="6"/>
        <v>99787.505965035554</v>
      </c>
      <c r="I17" s="15">
        <f t="shared" si="4"/>
        <v>0</v>
      </c>
      <c r="J17" s="15">
        <f t="shared" si="1"/>
        <v>99787.505965035554</v>
      </c>
      <c r="K17" s="15">
        <f t="shared" si="2"/>
        <v>7654409.9046958657</v>
      </c>
      <c r="L17" s="22">
        <f t="shared" si="5"/>
        <v>76.707097052589802</v>
      </c>
    </row>
    <row r="18" spans="1:12" x14ac:dyDescent="0.25">
      <c r="A18" s="18">
        <v>9</v>
      </c>
      <c r="B18" s="55">
        <v>0</v>
      </c>
      <c r="C18" s="57">
        <v>1881</v>
      </c>
      <c r="D18" s="57">
        <v>1814</v>
      </c>
      <c r="E18" s="59" t="s">
        <v>38</v>
      </c>
      <c r="F18" s="20">
        <f t="shared" si="3"/>
        <v>0</v>
      </c>
      <c r="G18" s="20">
        <f t="shared" si="0"/>
        <v>0</v>
      </c>
      <c r="H18" s="15">
        <f t="shared" si="6"/>
        <v>99787.505965035554</v>
      </c>
      <c r="I18" s="15">
        <f t="shared" si="4"/>
        <v>0</v>
      </c>
      <c r="J18" s="15">
        <f t="shared" si="1"/>
        <v>99787.505965035554</v>
      </c>
      <c r="K18" s="15">
        <f t="shared" si="2"/>
        <v>7554622.3987308303</v>
      </c>
      <c r="L18" s="22">
        <f t="shared" si="5"/>
        <v>75.707097052589802</v>
      </c>
    </row>
    <row r="19" spans="1:12" x14ac:dyDescent="0.25">
      <c r="A19" s="18">
        <v>10</v>
      </c>
      <c r="B19" s="55">
        <v>0</v>
      </c>
      <c r="C19" s="57">
        <v>1740</v>
      </c>
      <c r="D19" s="57">
        <v>1876</v>
      </c>
      <c r="E19" s="59" t="s">
        <v>38</v>
      </c>
      <c r="F19" s="20">
        <f t="shared" si="3"/>
        <v>0</v>
      </c>
      <c r="G19" s="20">
        <f t="shared" si="0"/>
        <v>0</v>
      </c>
      <c r="H19" s="15">
        <f t="shared" si="6"/>
        <v>99787.505965035554</v>
      </c>
      <c r="I19" s="15">
        <f t="shared" si="4"/>
        <v>0</v>
      </c>
      <c r="J19" s="15">
        <f t="shared" si="1"/>
        <v>99787.505965035554</v>
      </c>
      <c r="K19" s="15">
        <f t="shared" si="2"/>
        <v>7454834.8927657949</v>
      </c>
      <c r="L19" s="22">
        <f t="shared" si="5"/>
        <v>74.707097052589802</v>
      </c>
    </row>
    <row r="20" spans="1:12" x14ac:dyDescent="0.25">
      <c r="A20" s="18">
        <v>11</v>
      </c>
      <c r="B20" s="55">
        <v>0</v>
      </c>
      <c r="C20" s="57">
        <v>1828</v>
      </c>
      <c r="D20" s="57">
        <v>1749</v>
      </c>
      <c r="E20" s="59" t="s">
        <v>38</v>
      </c>
      <c r="F20" s="20">
        <f t="shared" si="3"/>
        <v>0</v>
      </c>
      <c r="G20" s="20">
        <f t="shared" si="0"/>
        <v>0</v>
      </c>
      <c r="H20" s="15">
        <f t="shared" si="6"/>
        <v>99787.505965035554</v>
      </c>
      <c r="I20" s="15">
        <f t="shared" si="4"/>
        <v>0</v>
      </c>
      <c r="J20" s="15">
        <f t="shared" si="1"/>
        <v>99787.505965035554</v>
      </c>
      <c r="K20" s="15">
        <f t="shared" si="2"/>
        <v>7355047.3868007595</v>
      </c>
      <c r="L20" s="22">
        <f t="shared" si="5"/>
        <v>73.707097052589802</v>
      </c>
    </row>
    <row r="21" spans="1:12" x14ac:dyDescent="0.25">
      <c r="A21" s="18">
        <v>12</v>
      </c>
      <c r="B21" s="55">
        <v>1</v>
      </c>
      <c r="C21" s="57">
        <v>1761</v>
      </c>
      <c r="D21" s="57">
        <v>1828</v>
      </c>
      <c r="E21" s="59" t="s">
        <v>176</v>
      </c>
      <c r="F21" s="20">
        <f t="shared" si="3"/>
        <v>5.5725828921705215E-4</v>
      </c>
      <c r="G21" s="20">
        <f t="shared" si="0"/>
        <v>5.5715819013624972E-4</v>
      </c>
      <c r="H21" s="15">
        <f t="shared" si="6"/>
        <v>99787.505965035554</v>
      </c>
      <c r="I21" s="15">
        <f t="shared" si="4"/>
        <v>55.597426221689432</v>
      </c>
      <c r="J21" s="15">
        <f t="shared" si="1"/>
        <v>99769.581354821683</v>
      </c>
      <c r="K21" s="15">
        <f t="shared" si="2"/>
        <v>7255259.8808357241</v>
      </c>
      <c r="L21" s="22">
        <f t="shared" si="5"/>
        <v>72.707097052589802</v>
      </c>
    </row>
    <row r="22" spans="1:12" x14ac:dyDescent="0.25">
      <c r="A22" s="18">
        <v>13</v>
      </c>
      <c r="B22" s="55">
        <v>0</v>
      </c>
      <c r="C22" s="57">
        <v>1713</v>
      </c>
      <c r="D22" s="57">
        <v>1756</v>
      </c>
      <c r="E22" s="59" t="s">
        <v>38</v>
      </c>
      <c r="F22" s="20">
        <f t="shared" si="3"/>
        <v>0</v>
      </c>
      <c r="G22" s="20">
        <f t="shared" si="0"/>
        <v>0</v>
      </c>
      <c r="H22" s="15">
        <f t="shared" si="6"/>
        <v>99731.908538813863</v>
      </c>
      <c r="I22" s="15">
        <f t="shared" si="4"/>
        <v>0</v>
      </c>
      <c r="J22" s="15">
        <f t="shared" si="1"/>
        <v>99731.908538813863</v>
      </c>
      <c r="K22" s="15">
        <f t="shared" si="2"/>
        <v>7155490.299480902</v>
      </c>
      <c r="L22" s="22">
        <f t="shared" si="5"/>
        <v>71.747251249043472</v>
      </c>
    </row>
    <row r="23" spans="1:12" x14ac:dyDescent="0.25">
      <c r="A23" s="18">
        <v>14</v>
      </c>
      <c r="B23" s="55">
        <v>0</v>
      </c>
      <c r="C23" s="57">
        <v>1592</v>
      </c>
      <c r="D23" s="57">
        <v>1706</v>
      </c>
      <c r="E23" s="59" t="s">
        <v>38</v>
      </c>
      <c r="F23" s="20">
        <f t="shared" si="3"/>
        <v>0</v>
      </c>
      <c r="G23" s="20">
        <f t="shared" si="0"/>
        <v>0</v>
      </c>
      <c r="H23" s="15">
        <f t="shared" si="6"/>
        <v>99731.908538813863</v>
      </c>
      <c r="I23" s="15">
        <f t="shared" si="4"/>
        <v>0</v>
      </c>
      <c r="J23" s="15">
        <f t="shared" si="1"/>
        <v>99731.908538813863</v>
      </c>
      <c r="K23" s="15">
        <f t="shared" si="2"/>
        <v>7055758.3909420883</v>
      </c>
      <c r="L23" s="22">
        <f t="shared" si="5"/>
        <v>70.747251249043472</v>
      </c>
    </row>
    <row r="24" spans="1:12" x14ac:dyDescent="0.25">
      <c r="A24" s="18">
        <v>15</v>
      </c>
      <c r="B24" s="55">
        <v>0</v>
      </c>
      <c r="C24" s="57">
        <v>1618</v>
      </c>
      <c r="D24" s="57">
        <v>1590</v>
      </c>
      <c r="E24" s="59" t="s">
        <v>38</v>
      </c>
      <c r="F24" s="20">
        <f t="shared" si="3"/>
        <v>0</v>
      </c>
      <c r="G24" s="20">
        <f t="shared" si="0"/>
        <v>0</v>
      </c>
      <c r="H24" s="15">
        <f t="shared" si="6"/>
        <v>99731.908538813863</v>
      </c>
      <c r="I24" s="15">
        <f t="shared" si="4"/>
        <v>0</v>
      </c>
      <c r="J24" s="15">
        <f t="shared" si="1"/>
        <v>99731.908538813863</v>
      </c>
      <c r="K24" s="15">
        <f t="shared" si="2"/>
        <v>6956026.4824032746</v>
      </c>
      <c r="L24" s="22">
        <f t="shared" si="5"/>
        <v>69.747251249043472</v>
      </c>
    </row>
    <row r="25" spans="1:12" x14ac:dyDescent="0.25">
      <c r="A25" s="18">
        <v>16</v>
      </c>
      <c r="B25" s="55">
        <v>0</v>
      </c>
      <c r="C25" s="57">
        <v>1574</v>
      </c>
      <c r="D25" s="57">
        <v>1624</v>
      </c>
      <c r="E25" s="59" t="s">
        <v>38</v>
      </c>
      <c r="F25" s="20">
        <f t="shared" si="3"/>
        <v>0</v>
      </c>
      <c r="G25" s="20">
        <f t="shared" si="0"/>
        <v>0</v>
      </c>
      <c r="H25" s="15">
        <f t="shared" si="6"/>
        <v>99731.908538813863</v>
      </c>
      <c r="I25" s="15">
        <f t="shared" si="4"/>
        <v>0</v>
      </c>
      <c r="J25" s="15">
        <f t="shared" si="1"/>
        <v>99731.908538813863</v>
      </c>
      <c r="K25" s="15">
        <f t="shared" si="2"/>
        <v>6856294.5738644609</v>
      </c>
      <c r="L25" s="22">
        <f t="shared" si="5"/>
        <v>68.747251249043472</v>
      </c>
    </row>
    <row r="26" spans="1:12" x14ac:dyDescent="0.25">
      <c r="A26" s="18">
        <v>17</v>
      </c>
      <c r="B26" s="55">
        <v>0</v>
      </c>
      <c r="C26" s="57">
        <v>1351</v>
      </c>
      <c r="D26" s="57">
        <v>1586</v>
      </c>
      <c r="E26" s="59" t="s">
        <v>38</v>
      </c>
      <c r="F26" s="20">
        <f t="shared" si="3"/>
        <v>0</v>
      </c>
      <c r="G26" s="20">
        <f t="shared" si="0"/>
        <v>0</v>
      </c>
      <c r="H26" s="15">
        <f t="shared" si="6"/>
        <v>99731.908538813863</v>
      </c>
      <c r="I26" s="15">
        <f t="shared" si="4"/>
        <v>0</v>
      </c>
      <c r="J26" s="15">
        <f t="shared" si="1"/>
        <v>99731.908538813863</v>
      </c>
      <c r="K26" s="15">
        <f t="shared" si="2"/>
        <v>6756562.6653256472</v>
      </c>
      <c r="L26" s="22">
        <f t="shared" si="5"/>
        <v>67.747251249043472</v>
      </c>
    </row>
    <row r="27" spans="1:12" x14ac:dyDescent="0.25">
      <c r="A27" s="18">
        <v>18</v>
      </c>
      <c r="B27" s="55">
        <v>0</v>
      </c>
      <c r="C27" s="57">
        <v>1415</v>
      </c>
      <c r="D27" s="57">
        <v>1389</v>
      </c>
      <c r="E27" s="59" t="s">
        <v>38</v>
      </c>
      <c r="F27" s="20">
        <f t="shared" si="3"/>
        <v>0</v>
      </c>
      <c r="G27" s="20">
        <f t="shared" si="0"/>
        <v>0</v>
      </c>
      <c r="H27" s="15">
        <f t="shared" si="6"/>
        <v>99731.908538813863</v>
      </c>
      <c r="I27" s="15">
        <f t="shared" si="4"/>
        <v>0</v>
      </c>
      <c r="J27" s="15">
        <f t="shared" si="1"/>
        <v>99731.908538813863</v>
      </c>
      <c r="K27" s="15">
        <f t="shared" si="2"/>
        <v>6656830.7567868335</v>
      </c>
      <c r="L27" s="22">
        <f t="shared" si="5"/>
        <v>66.747251249043472</v>
      </c>
    </row>
    <row r="28" spans="1:12" x14ac:dyDescent="0.25">
      <c r="A28" s="18">
        <v>19</v>
      </c>
      <c r="B28" s="55">
        <v>0</v>
      </c>
      <c r="C28" s="57">
        <v>1471</v>
      </c>
      <c r="D28" s="57">
        <v>1464</v>
      </c>
      <c r="E28" s="59" t="s">
        <v>38</v>
      </c>
      <c r="F28" s="20">
        <f t="shared" si="3"/>
        <v>0</v>
      </c>
      <c r="G28" s="20">
        <f t="shared" si="0"/>
        <v>0</v>
      </c>
      <c r="H28" s="15">
        <f t="shared" si="6"/>
        <v>99731.908538813863</v>
      </c>
      <c r="I28" s="15">
        <f t="shared" si="4"/>
        <v>0</v>
      </c>
      <c r="J28" s="15">
        <f t="shared" si="1"/>
        <v>99731.908538813863</v>
      </c>
      <c r="K28" s="15">
        <f t="shared" si="2"/>
        <v>6557098.8482480198</v>
      </c>
      <c r="L28" s="22">
        <f t="shared" si="5"/>
        <v>65.747251249043487</v>
      </c>
    </row>
    <row r="29" spans="1:12" x14ac:dyDescent="0.25">
      <c r="A29" s="18">
        <v>20</v>
      </c>
      <c r="B29" s="55">
        <v>1</v>
      </c>
      <c r="C29" s="57">
        <v>1517</v>
      </c>
      <c r="D29" s="57">
        <v>1522</v>
      </c>
      <c r="E29" s="59" t="s">
        <v>177</v>
      </c>
      <c r="F29" s="20">
        <f t="shared" si="3"/>
        <v>6.5811122079631457E-4</v>
      </c>
      <c r="G29" s="20">
        <f t="shared" si="0"/>
        <v>6.5783444977706969E-4</v>
      </c>
      <c r="H29" s="15">
        <f t="shared" si="6"/>
        <v>99731.908538813863</v>
      </c>
      <c r="I29" s="15">
        <f t="shared" si="4"/>
        <v>65.607085178847655</v>
      </c>
      <c r="J29" s="15">
        <f t="shared" si="1"/>
        <v>99689.965929259022</v>
      </c>
      <c r="K29" s="15">
        <f t="shared" si="2"/>
        <v>6457366.9397092061</v>
      </c>
      <c r="L29" s="22">
        <f t="shared" si="5"/>
        <v>64.747251249043487</v>
      </c>
    </row>
    <row r="30" spans="1:12" x14ac:dyDescent="0.25">
      <c r="A30" s="18">
        <v>21</v>
      </c>
      <c r="B30" s="55">
        <v>0</v>
      </c>
      <c r="C30" s="57">
        <v>1510</v>
      </c>
      <c r="D30" s="57">
        <v>1567</v>
      </c>
      <c r="E30" s="59" t="s">
        <v>38</v>
      </c>
      <c r="F30" s="20">
        <f t="shared" si="3"/>
        <v>0</v>
      </c>
      <c r="G30" s="20">
        <f t="shared" si="0"/>
        <v>0</v>
      </c>
      <c r="H30" s="15">
        <f t="shared" si="6"/>
        <v>99666.301453635009</v>
      </c>
      <c r="I30" s="15">
        <f t="shared" si="4"/>
        <v>0</v>
      </c>
      <c r="J30" s="15">
        <f t="shared" si="1"/>
        <v>99666.301453635009</v>
      </c>
      <c r="K30" s="15">
        <f t="shared" si="2"/>
        <v>6357676.9737799475</v>
      </c>
      <c r="L30" s="22">
        <f t="shared" si="5"/>
        <v>63.789634821931799</v>
      </c>
    </row>
    <row r="31" spans="1:12" x14ac:dyDescent="0.25">
      <c r="A31" s="18">
        <v>22</v>
      </c>
      <c r="B31" s="55">
        <v>2</v>
      </c>
      <c r="C31" s="57">
        <v>1704</v>
      </c>
      <c r="D31" s="57">
        <v>1571</v>
      </c>
      <c r="E31" s="59" t="s">
        <v>178</v>
      </c>
      <c r="F31" s="20">
        <f t="shared" si="3"/>
        <v>1.2213740458015267E-3</v>
      </c>
      <c r="G31" s="20">
        <f t="shared" si="0"/>
        <v>1.2208362068765553E-3</v>
      </c>
      <c r="H31" s="15">
        <f t="shared" si="6"/>
        <v>99666.301453635009</v>
      </c>
      <c r="I31" s="15">
        <f t="shared" si="4"/>
        <v>121.67622942007107</v>
      </c>
      <c r="J31" s="15">
        <f t="shared" si="1"/>
        <v>99622.41283768318</v>
      </c>
      <c r="K31" s="15">
        <f t="shared" si="2"/>
        <v>6258010.6723263124</v>
      </c>
      <c r="L31" s="22">
        <f t="shared" si="5"/>
        <v>62.789634821931799</v>
      </c>
    </row>
    <row r="32" spans="1:12" x14ac:dyDescent="0.25">
      <c r="A32" s="18">
        <v>23</v>
      </c>
      <c r="B32" s="55">
        <v>0</v>
      </c>
      <c r="C32" s="57">
        <v>1790</v>
      </c>
      <c r="D32" s="57">
        <v>1773</v>
      </c>
      <c r="E32" s="59" t="s">
        <v>38</v>
      </c>
      <c r="F32" s="20">
        <f t="shared" si="3"/>
        <v>0</v>
      </c>
      <c r="G32" s="20">
        <f t="shared" si="0"/>
        <v>0</v>
      </c>
      <c r="H32" s="15">
        <f t="shared" si="6"/>
        <v>99544.625224214935</v>
      </c>
      <c r="I32" s="15">
        <f t="shared" si="4"/>
        <v>0</v>
      </c>
      <c r="J32" s="15">
        <f t="shared" si="1"/>
        <v>99544.625224214935</v>
      </c>
      <c r="K32" s="15">
        <f t="shared" si="2"/>
        <v>6158388.2594886292</v>
      </c>
      <c r="L32" s="22">
        <f t="shared" si="5"/>
        <v>61.865602945587838</v>
      </c>
    </row>
    <row r="33" spans="1:12" x14ac:dyDescent="0.25">
      <c r="A33" s="18">
        <v>24</v>
      </c>
      <c r="B33" s="55">
        <v>0</v>
      </c>
      <c r="C33" s="57">
        <v>1799</v>
      </c>
      <c r="D33" s="57">
        <v>1825</v>
      </c>
      <c r="E33" s="59" t="s">
        <v>38</v>
      </c>
      <c r="F33" s="20">
        <f t="shared" si="3"/>
        <v>0</v>
      </c>
      <c r="G33" s="20">
        <f t="shared" si="0"/>
        <v>0</v>
      </c>
      <c r="H33" s="15">
        <f t="shared" si="6"/>
        <v>99544.625224214935</v>
      </c>
      <c r="I33" s="15">
        <f t="shared" si="4"/>
        <v>0</v>
      </c>
      <c r="J33" s="15">
        <f t="shared" si="1"/>
        <v>99544.625224214935</v>
      </c>
      <c r="K33" s="15">
        <f t="shared" si="2"/>
        <v>6058843.6342644142</v>
      </c>
      <c r="L33" s="22">
        <f t="shared" si="5"/>
        <v>60.865602945587838</v>
      </c>
    </row>
    <row r="34" spans="1:12" x14ac:dyDescent="0.25">
      <c r="A34" s="18">
        <v>25</v>
      </c>
      <c r="B34" s="55">
        <v>0</v>
      </c>
      <c r="C34" s="57">
        <v>1768</v>
      </c>
      <c r="D34" s="57">
        <v>1831</v>
      </c>
      <c r="E34" s="59" t="s">
        <v>38</v>
      </c>
      <c r="F34" s="20">
        <f t="shared" si="3"/>
        <v>0</v>
      </c>
      <c r="G34" s="20">
        <f t="shared" si="0"/>
        <v>0</v>
      </c>
      <c r="H34" s="15">
        <f t="shared" si="6"/>
        <v>99544.625224214935</v>
      </c>
      <c r="I34" s="15">
        <f t="shared" si="4"/>
        <v>0</v>
      </c>
      <c r="J34" s="15">
        <f t="shared" si="1"/>
        <v>99544.625224214935</v>
      </c>
      <c r="K34" s="15">
        <f t="shared" si="2"/>
        <v>5959299.0090401992</v>
      </c>
      <c r="L34" s="22">
        <f t="shared" si="5"/>
        <v>59.865602945587838</v>
      </c>
    </row>
    <row r="35" spans="1:12" x14ac:dyDescent="0.25">
      <c r="A35" s="18">
        <v>26</v>
      </c>
      <c r="B35" s="55">
        <v>1</v>
      </c>
      <c r="C35" s="57">
        <v>1915</v>
      </c>
      <c r="D35" s="57">
        <v>1802</v>
      </c>
      <c r="E35" s="59" t="s">
        <v>179</v>
      </c>
      <c r="F35" s="20">
        <f t="shared" si="3"/>
        <v>5.3806833467850415E-4</v>
      </c>
      <c r="G35" s="20">
        <f t="shared" si="0"/>
        <v>5.3790463338141488E-4</v>
      </c>
      <c r="H35" s="15">
        <f t="shared" si="6"/>
        <v>99544.625224214935</v>
      </c>
      <c r="I35" s="15">
        <f t="shared" si="4"/>
        <v>53.545515136321676</v>
      </c>
      <c r="J35" s="15">
        <f t="shared" si="1"/>
        <v>99514.339880853819</v>
      </c>
      <c r="K35" s="15">
        <f t="shared" si="2"/>
        <v>5859754.3838159842</v>
      </c>
      <c r="L35" s="22">
        <f t="shared" si="5"/>
        <v>58.865602945587838</v>
      </c>
    </row>
    <row r="36" spans="1:12" x14ac:dyDescent="0.25">
      <c r="A36" s="18">
        <v>27</v>
      </c>
      <c r="B36" s="55">
        <v>0</v>
      </c>
      <c r="C36" s="57">
        <v>2031</v>
      </c>
      <c r="D36" s="57">
        <v>1949</v>
      </c>
      <c r="E36" s="59" t="s">
        <v>38</v>
      </c>
      <c r="F36" s="20">
        <f t="shared" si="3"/>
        <v>0</v>
      </c>
      <c r="G36" s="20">
        <f t="shared" si="0"/>
        <v>0</v>
      </c>
      <c r="H36" s="15">
        <f t="shared" si="6"/>
        <v>99491.079709078607</v>
      </c>
      <c r="I36" s="15">
        <f t="shared" si="4"/>
        <v>0</v>
      </c>
      <c r="J36" s="15">
        <f t="shared" si="1"/>
        <v>99491.079709078607</v>
      </c>
      <c r="K36" s="15">
        <f t="shared" si="2"/>
        <v>5760240.0439351304</v>
      </c>
      <c r="L36" s="22">
        <f t="shared" si="5"/>
        <v>57.89705027605109</v>
      </c>
    </row>
    <row r="37" spans="1:12" x14ac:dyDescent="0.25">
      <c r="A37" s="18">
        <v>28</v>
      </c>
      <c r="B37" s="55">
        <v>2</v>
      </c>
      <c r="C37" s="57">
        <v>2210</v>
      </c>
      <c r="D37" s="57">
        <v>2053</v>
      </c>
      <c r="E37" s="59" t="s">
        <v>180</v>
      </c>
      <c r="F37" s="20">
        <f t="shared" si="3"/>
        <v>9.383063570255688E-4</v>
      </c>
      <c r="G37" s="20">
        <f t="shared" si="0"/>
        <v>9.3800455851455339E-4</v>
      </c>
      <c r="H37" s="15">
        <f t="shared" si="6"/>
        <v>99491.079709078607</v>
      </c>
      <c r="I37" s="15">
        <f t="shared" si="4"/>
        <v>93.323086298650523</v>
      </c>
      <c r="J37" s="15">
        <f t="shared" si="1"/>
        <v>99459.079222786793</v>
      </c>
      <c r="K37" s="15">
        <f t="shared" si="2"/>
        <v>5660748.9642260522</v>
      </c>
      <c r="L37" s="22">
        <f t="shared" si="5"/>
        <v>56.89705027605109</v>
      </c>
    </row>
    <row r="38" spans="1:12" x14ac:dyDescent="0.25">
      <c r="A38" s="18">
        <v>29</v>
      </c>
      <c r="B38" s="55">
        <v>0</v>
      </c>
      <c r="C38" s="57">
        <v>2248</v>
      </c>
      <c r="D38" s="57">
        <v>2262</v>
      </c>
      <c r="E38" s="59" t="s">
        <v>38</v>
      </c>
      <c r="F38" s="20">
        <f t="shared" si="3"/>
        <v>0</v>
      </c>
      <c r="G38" s="20">
        <f t="shared" si="0"/>
        <v>0</v>
      </c>
      <c r="H38" s="15">
        <f t="shared" si="6"/>
        <v>99397.756622779954</v>
      </c>
      <c r="I38" s="15">
        <f t="shared" si="4"/>
        <v>0</v>
      </c>
      <c r="J38" s="15">
        <f t="shared" si="1"/>
        <v>99397.756622779954</v>
      </c>
      <c r="K38" s="15">
        <f t="shared" si="2"/>
        <v>5561289.885003265</v>
      </c>
      <c r="L38" s="22">
        <f t="shared" si="5"/>
        <v>55.949853135103147</v>
      </c>
    </row>
    <row r="39" spans="1:12" x14ac:dyDescent="0.25">
      <c r="A39" s="18">
        <v>30</v>
      </c>
      <c r="B39" s="55">
        <v>0</v>
      </c>
      <c r="C39" s="57">
        <v>2421</v>
      </c>
      <c r="D39" s="57">
        <v>2307</v>
      </c>
      <c r="E39" s="59" t="s">
        <v>38</v>
      </c>
      <c r="F39" s="20">
        <f t="shared" si="3"/>
        <v>0</v>
      </c>
      <c r="G39" s="20">
        <f t="shared" si="0"/>
        <v>0</v>
      </c>
      <c r="H39" s="15">
        <f t="shared" si="6"/>
        <v>99397.756622779954</v>
      </c>
      <c r="I39" s="15">
        <f t="shared" si="4"/>
        <v>0</v>
      </c>
      <c r="J39" s="15">
        <f t="shared" si="1"/>
        <v>99397.756622779954</v>
      </c>
      <c r="K39" s="15">
        <f t="shared" si="2"/>
        <v>5461892.1283804849</v>
      </c>
      <c r="L39" s="22">
        <f t="shared" si="5"/>
        <v>54.949853135103147</v>
      </c>
    </row>
    <row r="40" spans="1:12" x14ac:dyDescent="0.25">
      <c r="A40" s="18">
        <v>31</v>
      </c>
      <c r="B40" s="55">
        <v>2</v>
      </c>
      <c r="C40" s="57">
        <v>2547</v>
      </c>
      <c r="D40" s="57">
        <v>2477</v>
      </c>
      <c r="E40" s="59" t="s">
        <v>181</v>
      </c>
      <c r="F40" s="20">
        <f t="shared" si="3"/>
        <v>7.9617834394904463E-4</v>
      </c>
      <c r="G40" s="20">
        <f t="shared" si="0"/>
        <v>7.9586152009550337E-4</v>
      </c>
      <c r="H40" s="15">
        <f t="shared" si="6"/>
        <v>99397.756622779954</v>
      </c>
      <c r="I40" s="15">
        <f t="shared" si="4"/>
        <v>79.106849679888541</v>
      </c>
      <c r="J40" s="15">
        <f t="shared" si="1"/>
        <v>99358.20319794002</v>
      </c>
      <c r="K40" s="15">
        <f t="shared" si="2"/>
        <v>5362494.3717577048</v>
      </c>
      <c r="L40" s="22">
        <f t="shared" si="5"/>
        <v>53.949853135103147</v>
      </c>
    </row>
    <row r="41" spans="1:12" x14ac:dyDescent="0.25">
      <c r="A41" s="18">
        <v>32</v>
      </c>
      <c r="B41" s="55">
        <v>3</v>
      </c>
      <c r="C41" s="57">
        <v>2633</v>
      </c>
      <c r="D41" s="57">
        <v>2611</v>
      </c>
      <c r="E41" s="59" t="s">
        <v>182</v>
      </c>
      <c r="F41" s="20">
        <f t="shared" si="3"/>
        <v>1.1441647597254005E-3</v>
      </c>
      <c r="G41" s="20">
        <f t="shared" si="0"/>
        <v>1.1431867725974014E-3</v>
      </c>
      <c r="H41" s="15">
        <f t="shared" si="6"/>
        <v>99318.649773100071</v>
      </c>
      <c r="I41" s="15">
        <f t="shared" si="4"/>
        <v>113.53976669284191</v>
      </c>
      <c r="J41" s="15">
        <f t="shared" si="1"/>
        <v>99233.756089543822</v>
      </c>
      <c r="K41" s="15">
        <f t="shared" si="2"/>
        <v>5263136.1685597645</v>
      </c>
      <c r="L41" s="22">
        <f t="shared" si="5"/>
        <v>52.992425698333015</v>
      </c>
    </row>
    <row r="42" spans="1:12" x14ac:dyDescent="0.25">
      <c r="A42" s="18">
        <v>33</v>
      </c>
      <c r="B42" s="55">
        <v>0</v>
      </c>
      <c r="C42" s="57">
        <v>2815</v>
      </c>
      <c r="D42" s="57">
        <v>2700</v>
      </c>
      <c r="E42" s="59" t="s">
        <v>38</v>
      </c>
      <c r="F42" s="20">
        <f t="shared" si="3"/>
        <v>0</v>
      </c>
      <c r="G42" s="20">
        <f t="shared" si="0"/>
        <v>0</v>
      </c>
      <c r="H42" s="15">
        <f t="shared" si="6"/>
        <v>99205.110006407223</v>
      </c>
      <c r="I42" s="15">
        <f t="shared" si="4"/>
        <v>0</v>
      </c>
      <c r="J42" s="15">
        <f t="shared" si="1"/>
        <v>99205.110006407223</v>
      </c>
      <c r="K42" s="15">
        <f t="shared" si="2"/>
        <v>5163902.4124702206</v>
      </c>
      <c r="L42" s="22">
        <f t="shared" si="5"/>
        <v>52.052786516104931</v>
      </c>
    </row>
    <row r="43" spans="1:12" x14ac:dyDescent="0.25">
      <c r="A43" s="18">
        <v>34</v>
      </c>
      <c r="B43" s="55">
        <v>1</v>
      </c>
      <c r="C43" s="57">
        <v>2955</v>
      </c>
      <c r="D43" s="57">
        <v>2827</v>
      </c>
      <c r="E43" s="59" t="s">
        <v>183</v>
      </c>
      <c r="F43" s="20">
        <f t="shared" si="3"/>
        <v>3.4590107229332413E-4</v>
      </c>
      <c r="G43" s="20">
        <f t="shared" si="0"/>
        <v>3.4583929733201585E-4</v>
      </c>
      <c r="H43" s="15">
        <f t="shared" si="6"/>
        <v>99205.110006407223</v>
      </c>
      <c r="I43" s="15">
        <f t="shared" si="4"/>
        <v>34.309025536361212</v>
      </c>
      <c r="J43" s="15">
        <f t="shared" si="1"/>
        <v>99187.392825620249</v>
      </c>
      <c r="K43" s="15">
        <f t="shared" si="2"/>
        <v>5064697.3024638137</v>
      </c>
      <c r="L43" s="22">
        <f t="shared" si="5"/>
        <v>51.052786516104938</v>
      </c>
    </row>
    <row r="44" spans="1:12" x14ac:dyDescent="0.25">
      <c r="A44" s="18">
        <v>35</v>
      </c>
      <c r="B44" s="55">
        <v>0</v>
      </c>
      <c r="C44" s="57">
        <v>2914</v>
      </c>
      <c r="D44" s="57">
        <v>2996</v>
      </c>
      <c r="E44" s="59" t="s">
        <v>38</v>
      </c>
      <c r="F44" s="20">
        <f t="shared" si="3"/>
        <v>0</v>
      </c>
      <c r="G44" s="20">
        <f t="shared" si="0"/>
        <v>0</v>
      </c>
      <c r="H44" s="15">
        <f t="shared" si="6"/>
        <v>99170.800980870859</v>
      </c>
      <c r="I44" s="15">
        <f t="shared" si="4"/>
        <v>0</v>
      </c>
      <c r="J44" s="15">
        <f t="shared" si="1"/>
        <v>99170.800980870859</v>
      </c>
      <c r="K44" s="15">
        <f t="shared" si="2"/>
        <v>4965509.9096381934</v>
      </c>
      <c r="L44" s="22">
        <f t="shared" si="5"/>
        <v>50.07028137844722</v>
      </c>
    </row>
    <row r="45" spans="1:12" x14ac:dyDescent="0.25">
      <c r="A45" s="18">
        <v>36</v>
      </c>
      <c r="B45" s="55">
        <v>1</v>
      </c>
      <c r="C45" s="57">
        <v>3258</v>
      </c>
      <c r="D45" s="57">
        <v>2920</v>
      </c>
      <c r="E45" s="59" t="s">
        <v>184</v>
      </c>
      <c r="F45" s="20">
        <f t="shared" si="3"/>
        <v>3.2372936225315638E-4</v>
      </c>
      <c r="G45" s="20">
        <f t="shared" si="0"/>
        <v>3.2369815561322709E-4</v>
      </c>
      <c r="H45" s="15">
        <f t="shared" si="6"/>
        <v>99170.800980870859</v>
      </c>
      <c r="I45" s="15">
        <f t="shared" si="4"/>
        <v>32.101405368194307</v>
      </c>
      <c r="J45" s="15">
        <f t="shared" si="1"/>
        <v>99161.241182352198</v>
      </c>
      <c r="K45" s="15">
        <f t="shared" si="2"/>
        <v>4866339.1086573228</v>
      </c>
      <c r="L45" s="22">
        <f t="shared" si="5"/>
        <v>49.07028137844722</v>
      </c>
    </row>
    <row r="46" spans="1:12" x14ac:dyDescent="0.25">
      <c r="A46" s="18">
        <v>37</v>
      </c>
      <c r="B46" s="55">
        <v>4</v>
      </c>
      <c r="C46" s="57">
        <v>3395</v>
      </c>
      <c r="D46" s="57">
        <v>3277</v>
      </c>
      <c r="E46" s="59" t="s">
        <v>185</v>
      </c>
      <c r="F46" s="20">
        <f t="shared" si="3"/>
        <v>1.199040767386091E-3</v>
      </c>
      <c r="G46" s="20">
        <f t="shared" si="0"/>
        <v>1.1980624933357771E-3</v>
      </c>
      <c r="H46" s="15">
        <f t="shared" si="6"/>
        <v>99138.699575502658</v>
      </c>
      <c r="I46" s="15">
        <f t="shared" si="4"/>
        <v>118.77435759949327</v>
      </c>
      <c r="J46" s="15">
        <f t="shared" si="1"/>
        <v>99057.814237977393</v>
      </c>
      <c r="K46" s="15">
        <f t="shared" si="2"/>
        <v>4767177.8674749704</v>
      </c>
      <c r="L46" s="22">
        <f t="shared" si="5"/>
        <v>48.085943106852575</v>
      </c>
    </row>
    <row r="47" spans="1:12" x14ac:dyDescent="0.25">
      <c r="A47" s="18">
        <v>38</v>
      </c>
      <c r="B47" s="55">
        <v>2</v>
      </c>
      <c r="C47" s="57">
        <v>3298</v>
      </c>
      <c r="D47" s="57">
        <v>3403</v>
      </c>
      <c r="E47" s="59" t="s">
        <v>186</v>
      </c>
      <c r="F47" s="20">
        <f t="shared" si="3"/>
        <v>5.9692583196537831E-4</v>
      </c>
      <c r="G47" s="20">
        <f t="shared" si="0"/>
        <v>5.9674042477773654E-4</v>
      </c>
      <c r="H47" s="15">
        <f t="shared" si="6"/>
        <v>99019.925217903161</v>
      </c>
      <c r="I47" s="15">
        <f t="shared" si="4"/>
        <v>59.089192235991241</v>
      </c>
      <c r="J47" s="15">
        <f t="shared" si="1"/>
        <v>98989.169293344326</v>
      </c>
      <c r="K47" s="15">
        <f t="shared" si="2"/>
        <v>4668120.053236993</v>
      </c>
      <c r="L47" s="22">
        <f t="shared" si="5"/>
        <v>47.143239534511181</v>
      </c>
    </row>
    <row r="48" spans="1:12" x14ac:dyDescent="0.25">
      <c r="A48" s="18">
        <v>39</v>
      </c>
      <c r="B48" s="55">
        <v>1</v>
      </c>
      <c r="C48" s="57">
        <v>3457</v>
      </c>
      <c r="D48" s="57">
        <v>3307</v>
      </c>
      <c r="E48" s="59" t="s">
        <v>187</v>
      </c>
      <c r="F48" s="20">
        <f t="shared" si="3"/>
        <v>2.9568302779420464E-4</v>
      </c>
      <c r="G48" s="20">
        <f t="shared" si="0"/>
        <v>2.9559920767588377E-4</v>
      </c>
      <c r="H48" s="15">
        <f t="shared" si="6"/>
        <v>98960.836025667173</v>
      </c>
      <c r="I48" s="15">
        <f t="shared" si="4"/>
        <v>29.25274472013027</v>
      </c>
      <c r="J48" s="15">
        <f t="shared" si="1"/>
        <v>98932.782643480576</v>
      </c>
      <c r="K48" s="15">
        <f t="shared" si="2"/>
        <v>4569130.883943649</v>
      </c>
      <c r="L48" s="22">
        <f t="shared" si="5"/>
        <v>46.171102301101897</v>
      </c>
    </row>
    <row r="49" spans="1:12" x14ac:dyDescent="0.25">
      <c r="A49" s="18">
        <v>40</v>
      </c>
      <c r="B49" s="55">
        <v>3</v>
      </c>
      <c r="C49" s="57">
        <v>3653</v>
      </c>
      <c r="D49" s="57">
        <v>3451</v>
      </c>
      <c r="E49" s="59" t="s">
        <v>188</v>
      </c>
      <c r="F49" s="20">
        <f t="shared" si="3"/>
        <v>8.4459459459459464E-4</v>
      </c>
      <c r="G49" s="20">
        <f t="shared" si="0"/>
        <v>8.4431662616479808E-4</v>
      </c>
      <c r="H49" s="15">
        <f t="shared" si="6"/>
        <v>98931.583280947045</v>
      </c>
      <c r="I49" s="15">
        <f t="shared" si="4"/>
        <v>83.529580616910948</v>
      </c>
      <c r="J49" s="15">
        <f t="shared" si="1"/>
        <v>98899.023450422566</v>
      </c>
      <c r="K49" s="15">
        <f t="shared" si="2"/>
        <v>4470198.1013001688</v>
      </c>
      <c r="L49" s="22">
        <f t="shared" si="5"/>
        <v>45.184742354781172</v>
      </c>
    </row>
    <row r="50" spans="1:12" x14ac:dyDescent="0.25">
      <c r="A50" s="18">
        <v>41</v>
      </c>
      <c r="B50" s="55">
        <v>4</v>
      </c>
      <c r="C50" s="57">
        <v>3505</v>
      </c>
      <c r="D50" s="57">
        <v>3640</v>
      </c>
      <c r="E50" s="59" t="s">
        <v>189</v>
      </c>
      <c r="F50" s="20">
        <f t="shared" si="3"/>
        <v>1.1196641007697691E-3</v>
      </c>
      <c r="G50" s="20">
        <f t="shared" si="0"/>
        <v>1.1191462078346279E-3</v>
      </c>
      <c r="H50" s="15">
        <f t="shared" si="6"/>
        <v>98848.053700330129</v>
      </c>
      <c r="I50" s="15">
        <f t="shared" si="4"/>
        <v>110.62542445055811</v>
      </c>
      <c r="J50" s="15">
        <f t="shared" si="1"/>
        <v>98802.332212404712</v>
      </c>
      <c r="K50" s="15">
        <f t="shared" si="2"/>
        <v>4371299.0778497458</v>
      </c>
      <c r="L50" s="22">
        <f t="shared" si="5"/>
        <v>44.222409184725777</v>
      </c>
    </row>
    <row r="51" spans="1:12" x14ac:dyDescent="0.25">
      <c r="A51" s="18">
        <v>42</v>
      </c>
      <c r="B51" s="55">
        <v>0</v>
      </c>
      <c r="C51" s="57">
        <v>3456</v>
      </c>
      <c r="D51" s="57">
        <v>3499</v>
      </c>
      <c r="E51" s="59" t="s">
        <v>38</v>
      </c>
      <c r="F51" s="20">
        <f t="shared" si="3"/>
        <v>0</v>
      </c>
      <c r="G51" s="20">
        <f t="shared" si="0"/>
        <v>0</v>
      </c>
      <c r="H51" s="15">
        <f t="shared" si="6"/>
        <v>98737.428275879574</v>
      </c>
      <c r="I51" s="15">
        <f t="shared" si="4"/>
        <v>0</v>
      </c>
      <c r="J51" s="15">
        <f t="shared" si="1"/>
        <v>98737.428275879574</v>
      </c>
      <c r="K51" s="15">
        <f t="shared" si="2"/>
        <v>4272496.7456373414</v>
      </c>
      <c r="L51" s="22">
        <f t="shared" si="5"/>
        <v>43.271298637631858</v>
      </c>
    </row>
    <row r="52" spans="1:12" x14ac:dyDescent="0.25">
      <c r="A52" s="18">
        <v>43</v>
      </c>
      <c r="B52" s="55">
        <v>1</v>
      </c>
      <c r="C52" s="57">
        <v>3263</v>
      </c>
      <c r="D52" s="57">
        <v>3481</v>
      </c>
      <c r="E52" s="59" t="s">
        <v>190</v>
      </c>
      <c r="F52" s="20">
        <f t="shared" si="3"/>
        <v>2.9655990510083039E-4</v>
      </c>
      <c r="G52" s="20">
        <f t="shared" si="0"/>
        <v>2.965591839308102E-4</v>
      </c>
      <c r="H52" s="15">
        <f t="shared" si="6"/>
        <v>98737.428275879574</v>
      </c>
      <c r="I52" s="15">
        <f t="shared" si="4"/>
        <v>29.281491152921753</v>
      </c>
      <c r="J52" s="15">
        <f t="shared" si="1"/>
        <v>98737.188167652115</v>
      </c>
      <c r="K52" s="15">
        <f t="shared" si="2"/>
        <v>4173759.3173614615</v>
      </c>
      <c r="L52" s="22">
        <f t="shared" si="5"/>
        <v>42.271298637631858</v>
      </c>
    </row>
    <row r="53" spans="1:12" x14ac:dyDescent="0.25">
      <c r="A53" s="18">
        <v>44</v>
      </c>
      <c r="B53" s="55">
        <v>2</v>
      </c>
      <c r="C53" s="57">
        <v>3385</v>
      </c>
      <c r="D53" s="57">
        <v>3252</v>
      </c>
      <c r="E53" s="59" t="s">
        <v>191</v>
      </c>
      <c r="F53" s="20">
        <f t="shared" si="3"/>
        <v>6.0268193460901007E-4</v>
      </c>
      <c r="G53" s="20">
        <f t="shared" si="0"/>
        <v>6.0253907556285884E-4</v>
      </c>
      <c r="H53" s="15">
        <f t="shared" si="6"/>
        <v>98708.146784726647</v>
      </c>
      <c r="I53" s="15">
        <f t="shared" si="4"/>
        <v>59.475515514192168</v>
      </c>
      <c r="J53" s="15">
        <f t="shared" si="1"/>
        <v>98684.749116923369</v>
      </c>
      <c r="K53" s="15">
        <f t="shared" si="2"/>
        <v>4075022.1291938093</v>
      </c>
      <c r="L53" s="22">
        <f t="shared" si="5"/>
        <v>41.283544083560358</v>
      </c>
    </row>
    <row r="54" spans="1:12" x14ac:dyDescent="0.25">
      <c r="A54" s="18">
        <v>45</v>
      </c>
      <c r="B54" s="55">
        <v>4</v>
      </c>
      <c r="C54" s="57">
        <v>2970</v>
      </c>
      <c r="D54" s="57">
        <v>3373</v>
      </c>
      <c r="E54" s="59" t="s">
        <v>192</v>
      </c>
      <c r="F54" s="20">
        <f t="shared" si="3"/>
        <v>1.2612328551158758E-3</v>
      </c>
      <c r="G54" s="20">
        <f t="shared" si="0"/>
        <v>1.2603283911656023E-3</v>
      </c>
      <c r="H54" s="15">
        <f t="shared" si="6"/>
        <v>98648.671269212457</v>
      </c>
      <c r="I54" s="15">
        <f t="shared" si="4"/>
        <v>124.32972115135091</v>
      </c>
      <c r="J54" s="15">
        <f t="shared" si="1"/>
        <v>98577.927657877328</v>
      </c>
      <c r="K54" s="15">
        <f t="shared" si="2"/>
        <v>3976337.3800768862</v>
      </c>
      <c r="L54" s="22">
        <f t="shared" si="5"/>
        <v>40.308068308649105</v>
      </c>
    </row>
    <row r="55" spans="1:12" x14ac:dyDescent="0.25">
      <c r="A55" s="18">
        <v>46</v>
      </c>
      <c r="B55" s="55">
        <v>4</v>
      </c>
      <c r="C55" s="57">
        <v>2886</v>
      </c>
      <c r="D55" s="57">
        <v>2946</v>
      </c>
      <c r="E55" s="59" t="s">
        <v>193</v>
      </c>
      <c r="F55" s="20">
        <f t="shared" si="3"/>
        <v>1.3717421124828531E-3</v>
      </c>
      <c r="G55" s="20">
        <f t="shared" si="0"/>
        <v>1.3708096234673834E-3</v>
      </c>
      <c r="H55" s="15">
        <f t="shared" si="6"/>
        <v>98524.3415480611</v>
      </c>
      <c r="I55" s="15">
        <f t="shared" si="4"/>
        <v>135.0581155398695</v>
      </c>
      <c r="J55" s="15">
        <f t="shared" si="1"/>
        <v>98457.366228564875</v>
      </c>
      <c r="K55" s="15">
        <f t="shared" si="2"/>
        <v>3877759.4524190091</v>
      </c>
      <c r="L55" s="22">
        <f t="shared" si="5"/>
        <v>39.358389931765252</v>
      </c>
    </row>
    <row r="56" spans="1:12" x14ac:dyDescent="0.25">
      <c r="A56" s="18">
        <v>47</v>
      </c>
      <c r="B56" s="55">
        <v>5</v>
      </c>
      <c r="C56" s="57">
        <v>2761</v>
      </c>
      <c r="D56" s="57">
        <v>2895</v>
      </c>
      <c r="E56" s="59" t="s">
        <v>194</v>
      </c>
      <c r="F56" s="20">
        <f t="shared" si="3"/>
        <v>1.7680339462517679E-3</v>
      </c>
      <c r="G56" s="20">
        <f t="shared" si="0"/>
        <v>1.7671937793365211E-3</v>
      </c>
      <c r="H56" s="15">
        <f t="shared" si="6"/>
        <v>98389.283432521232</v>
      </c>
      <c r="I56" s="15">
        <f t="shared" si="4"/>
        <v>173.87292963532937</v>
      </c>
      <c r="J56" s="15">
        <f t="shared" si="1"/>
        <v>98342.529001742296</v>
      </c>
      <c r="K56" s="15">
        <f t="shared" si="2"/>
        <v>3779302.086190444</v>
      </c>
      <c r="L56" s="22">
        <f t="shared" si="5"/>
        <v>38.411724878374784</v>
      </c>
    </row>
    <row r="57" spans="1:12" x14ac:dyDescent="0.25">
      <c r="A57" s="18">
        <v>48</v>
      </c>
      <c r="B57" s="55">
        <v>7</v>
      </c>
      <c r="C57" s="57">
        <v>2637</v>
      </c>
      <c r="D57" s="57">
        <v>2765</v>
      </c>
      <c r="E57" s="59" t="s">
        <v>195</v>
      </c>
      <c r="F57" s="20">
        <f t="shared" si="3"/>
        <v>2.5916327286190301E-3</v>
      </c>
      <c r="G57" s="20">
        <f t="shared" si="0"/>
        <v>2.5892726655404319E-3</v>
      </c>
      <c r="H57" s="15">
        <f t="shared" si="6"/>
        <v>98215.410502885905</v>
      </c>
      <c r="I57" s="15">
        <f t="shared" si="4"/>
        <v>254.30647774995512</v>
      </c>
      <c r="J57" s="15">
        <f t="shared" si="1"/>
        <v>98125.970914661244</v>
      </c>
      <c r="K57" s="15">
        <f t="shared" si="2"/>
        <v>3680959.5571887018</v>
      </c>
      <c r="L57" s="22">
        <f t="shared" si="5"/>
        <v>37.478431728191396</v>
      </c>
    </row>
    <row r="58" spans="1:12" x14ac:dyDescent="0.25">
      <c r="A58" s="18">
        <v>49</v>
      </c>
      <c r="B58" s="55">
        <v>2</v>
      </c>
      <c r="C58" s="57">
        <v>2446</v>
      </c>
      <c r="D58" s="57">
        <v>2614</v>
      </c>
      <c r="E58" s="59" t="s">
        <v>196</v>
      </c>
      <c r="F58" s="20">
        <f t="shared" si="3"/>
        <v>7.9051383399209485E-4</v>
      </c>
      <c r="G58" s="20">
        <f t="shared" si="0"/>
        <v>7.9019382111102359E-4</v>
      </c>
      <c r="H58" s="15">
        <f t="shared" si="6"/>
        <v>97961.104025135952</v>
      </c>
      <c r="I58" s="15">
        <f t="shared" si="4"/>
        <v>77.408259109876653</v>
      </c>
      <c r="J58" s="15">
        <f t="shared" si="1"/>
        <v>97921.447773993961</v>
      </c>
      <c r="K58" s="15">
        <f t="shared" si="2"/>
        <v>3582833.5862740404</v>
      </c>
      <c r="L58" s="22">
        <f t="shared" si="5"/>
        <v>36.574042544015398</v>
      </c>
    </row>
    <row r="59" spans="1:12" x14ac:dyDescent="0.25">
      <c r="A59" s="18">
        <v>50</v>
      </c>
      <c r="B59" s="55">
        <v>6</v>
      </c>
      <c r="C59" s="57">
        <v>2317</v>
      </c>
      <c r="D59" s="57">
        <v>2443</v>
      </c>
      <c r="E59" s="59" t="s">
        <v>197</v>
      </c>
      <c r="F59" s="20">
        <f t="shared" si="3"/>
        <v>2.5210084033613447E-3</v>
      </c>
      <c r="G59" s="20">
        <f t="shared" si="0"/>
        <v>2.5170006614677744E-3</v>
      </c>
      <c r="H59" s="15">
        <f t="shared" si="6"/>
        <v>97883.695766026081</v>
      </c>
      <c r="I59" s="15">
        <f t="shared" si="4"/>
        <v>246.37332698999802</v>
      </c>
      <c r="J59" s="15">
        <f t="shared" si="1"/>
        <v>97728.086372699196</v>
      </c>
      <c r="K59" s="15">
        <f t="shared" si="2"/>
        <v>3484912.1385000465</v>
      </c>
      <c r="L59" s="22">
        <f t="shared" si="5"/>
        <v>35.602580299278053</v>
      </c>
    </row>
    <row r="60" spans="1:12" x14ac:dyDescent="0.25">
      <c r="A60" s="18">
        <v>51</v>
      </c>
      <c r="B60" s="55">
        <v>7</v>
      </c>
      <c r="C60" s="57">
        <v>2292</v>
      </c>
      <c r="D60" s="57">
        <v>2314</v>
      </c>
      <c r="E60" s="59" t="s">
        <v>198</v>
      </c>
      <c r="F60" s="20">
        <f t="shared" si="3"/>
        <v>3.0395136778115501E-3</v>
      </c>
      <c r="G60" s="20">
        <f t="shared" si="0"/>
        <v>3.0342687275824432E-3</v>
      </c>
      <c r="H60" s="15">
        <f t="shared" si="6"/>
        <v>97637.322439036085</v>
      </c>
      <c r="I60" s="15">
        <f t="shared" si="4"/>
        <v>296.25787412165073</v>
      </c>
      <c r="J60" s="15">
        <f t="shared" si="1"/>
        <v>97468.8405860231</v>
      </c>
      <c r="K60" s="15">
        <f t="shared" si="2"/>
        <v>3387184.0521273473</v>
      </c>
      <c r="L60" s="22">
        <f t="shared" si="5"/>
        <v>34.69148853648948</v>
      </c>
    </row>
    <row r="61" spans="1:12" x14ac:dyDescent="0.25">
      <c r="A61" s="18">
        <v>52</v>
      </c>
      <c r="B61" s="55">
        <v>3</v>
      </c>
      <c r="C61" s="57">
        <v>2259</v>
      </c>
      <c r="D61" s="57">
        <v>2261</v>
      </c>
      <c r="E61" s="59" t="s">
        <v>199</v>
      </c>
      <c r="F61" s="20">
        <f t="shared" si="3"/>
        <v>1.3274336283185841E-3</v>
      </c>
      <c r="G61" s="20">
        <f t="shared" si="0"/>
        <v>1.3265500051425922E-3</v>
      </c>
      <c r="H61" s="15">
        <f t="shared" si="6"/>
        <v>97341.064564914428</v>
      </c>
      <c r="I61" s="15">
        <f t="shared" si="4"/>
        <v>129.12778969917264</v>
      </c>
      <c r="J61" s="15">
        <f t="shared" si="1"/>
        <v>97276.268240043384</v>
      </c>
      <c r="K61" s="15">
        <f t="shared" si="2"/>
        <v>3289715.2115413244</v>
      </c>
      <c r="L61" s="22">
        <f t="shared" si="5"/>
        <v>33.795759541416274</v>
      </c>
    </row>
    <row r="62" spans="1:12" x14ac:dyDescent="0.25">
      <c r="A62" s="18">
        <v>53</v>
      </c>
      <c r="B62" s="55">
        <v>2</v>
      </c>
      <c r="C62" s="57">
        <v>2117</v>
      </c>
      <c r="D62" s="57">
        <v>2241</v>
      </c>
      <c r="E62" s="59" t="s">
        <v>200</v>
      </c>
      <c r="F62" s="20">
        <f t="shared" si="3"/>
        <v>9.1785222579164757E-4</v>
      </c>
      <c r="G62" s="20">
        <f t="shared" si="0"/>
        <v>9.1756689154396038E-4</v>
      </c>
      <c r="H62" s="15">
        <f t="shared" si="6"/>
        <v>97211.936775215261</v>
      </c>
      <c r="I62" s="15">
        <f t="shared" si="4"/>
        <v>89.198454647802279</v>
      </c>
      <c r="J62" s="15">
        <f t="shared" si="1"/>
        <v>97181.716338780578</v>
      </c>
      <c r="K62" s="15">
        <f t="shared" si="2"/>
        <v>3192438.943301281</v>
      </c>
      <c r="L62" s="22">
        <f t="shared" si="5"/>
        <v>32.839989091907604</v>
      </c>
    </row>
    <row r="63" spans="1:12" x14ac:dyDescent="0.25">
      <c r="A63" s="18">
        <v>54</v>
      </c>
      <c r="B63" s="55">
        <v>4</v>
      </c>
      <c r="C63" s="57">
        <v>2139</v>
      </c>
      <c r="D63" s="57">
        <v>2123</v>
      </c>
      <c r="E63" s="59" t="s">
        <v>201</v>
      </c>
      <c r="F63" s="20">
        <f t="shared" si="3"/>
        <v>1.8770530267480056E-3</v>
      </c>
      <c r="G63" s="20">
        <f t="shared" si="0"/>
        <v>1.8752810577485298E-3</v>
      </c>
      <c r="H63" s="15">
        <f t="shared" si="6"/>
        <v>97122.738320567456</v>
      </c>
      <c r="I63" s="15">
        <f t="shared" si="4"/>
        <v>182.1324314492274</v>
      </c>
      <c r="J63" s="15">
        <f t="shared" si="1"/>
        <v>97031.052854575915</v>
      </c>
      <c r="K63" s="15">
        <f t="shared" si="2"/>
        <v>3095257.2269625003</v>
      </c>
      <c r="L63" s="22">
        <f t="shared" si="5"/>
        <v>31.869542400525837</v>
      </c>
    </row>
    <row r="64" spans="1:12" x14ac:dyDescent="0.25">
      <c r="A64" s="18">
        <v>55</v>
      </c>
      <c r="B64" s="55">
        <v>7</v>
      </c>
      <c r="C64" s="57">
        <v>2063</v>
      </c>
      <c r="D64" s="57">
        <v>2126</v>
      </c>
      <c r="E64" s="59" t="s">
        <v>202</v>
      </c>
      <c r="F64" s="20">
        <f t="shared" si="3"/>
        <v>3.3420864168059203E-3</v>
      </c>
      <c r="G64" s="20">
        <f t="shared" si="0"/>
        <v>3.3346173197927546E-3</v>
      </c>
      <c r="H64" s="15">
        <f t="shared" si="6"/>
        <v>96940.605889118233</v>
      </c>
      <c r="I64" s="15">
        <f t="shared" si="4"/>
        <v>323.25982338905715</v>
      </c>
      <c r="J64" s="15">
        <f t="shared" si="1"/>
        <v>96723.957155482887</v>
      </c>
      <c r="K64" s="15">
        <f t="shared" si="2"/>
        <v>2998226.1741079241</v>
      </c>
      <c r="L64" s="22">
        <f t="shared" si="5"/>
        <v>30.928486020990309</v>
      </c>
    </row>
    <row r="65" spans="1:12" x14ac:dyDescent="0.25">
      <c r="A65" s="18">
        <v>56</v>
      </c>
      <c r="B65" s="55">
        <v>5</v>
      </c>
      <c r="C65" s="57">
        <v>1987</v>
      </c>
      <c r="D65" s="57">
        <v>2067</v>
      </c>
      <c r="E65" s="59" t="s">
        <v>203</v>
      </c>
      <c r="F65" s="20">
        <f t="shared" si="3"/>
        <v>2.4666995559940799E-3</v>
      </c>
      <c r="G65" s="20">
        <f t="shared" si="0"/>
        <v>2.4642116383237151E-3</v>
      </c>
      <c r="H65" s="15">
        <f t="shared" si="6"/>
        <v>96617.346065729173</v>
      </c>
      <c r="I65" s="15">
        <f t="shared" si="4"/>
        <v>238.08558863911983</v>
      </c>
      <c r="J65" s="15">
        <f t="shared" si="1"/>
        <v>96519.897634299181</v>
      </c>
      <c r="K65" s="15">
        <f t="shared" si="2"/>
        <v>2901502.2169524413</v>
      </c>
      <c r="L65" s="22">
        <f t="shared" si="5"/>
        <v>30.030862315122356</v>
      </c>
    </row>
    <row r="66" spans="1:12" x14ac:dyDescent="0.25">
      <c r="A66" s="18">
        <v>57</v>
      </c>
      <c r="B66" s="55">
        <v>3</v>
      </c>
      <c r="C66" s="57">
        <v>1900</v>
      </c>
      <c r="D66" s="57">
        <v>1984</v>
      </c>
      <c r="E66" s="59" t="s">
        <v>204</v>
      </c>
      <c r="F66" s="20">
        <f t="shared" si="3"/>
        <v>1.544799176107106E-3</v>
      </c>
      <c r="G66" s="20">
        <f t="shared" si="0"/>
        <v>1.5435049210023892E-3</v>
      </c>
      <c r="H66" s="15">
        <f t="shared" si="6"/>
        <v>96379.260477090051</v>
      </c>
      <c r="I66" s="15">
        <f t="shared" si="4"/>
        <v>148.76186282895958</v>
      </c>
      <c r="J66" s="15">
        <f t="shared" si="1"/>
        <v>96298.512537946488</v>
      </c>
      <c r="K66" s="15">
        <f t="shared" si="2"/>
        <v>2804982.3193181423</v>
      </c>
      <c r="L66" s="22">
        <f t="shared" si="5"/>
        <v>29.10358831799611</v>
      </c>
    </row>
    <row r="67" spans="1:12" x14ac:dyDescent="0.25">
      <c r="A67" s="18">
        <v>58</v>
      </c>
      <c r="B67" s="55">
        <v>3</v>
      </c>
      <c r="C67" s="57">
        <v>1939</v>
      </c>
      <c r="D67" s="57">
        <v>1885</v>
      </c>
      <c r="E67" s="59" t="s">
        <v>205</v>
      </c>
      <c r="F67" s="20">
        <f t="shared" si="3"/>
        <v>1.5690376569037657E-3</v>
      </c>
      <c r="G67" s="20">
        <f t="shared" si="0"/>
        <v>1.5678010456292293E-3</v>
      </c>
      <c r="H67" s="15">
        <f t="shared" si="6"/>
        <v>96230.498614261087</v>
      </c>
      <c r="I67" s="15">
        <f t="shared" si="4"/>
        <v>150.87027634886064</v>
      </c>
      <c r="J67" s="15">
        <f t="shared" si="1"/>
        <v>96154.656126340516</v>
      </c>
      <c r="K67" s="15">
        <f t="shared" si="2"/>
        <v>2708683.8067801958</v>
      </c>
      <c r="L67" s="22">
        <f t="shared" si="5"/>
        <v>28.14787251220557</v>
      </c>
    </row>
    <row r="68" spans="1:12" x14ac:dyDescent="0.25">
      <c r="A68" s="18">
        <v>59</v>
      </c>
      <c r="B68" s="55">
        <v>13</v>
      </c>
      <c r="C68" s="57">
        <v>1796</v>
      </c>
      <c r="D68" s="57">
        <v>1919</v>
      </c>
      <c r="E68" s="59" t="s">
        <v>206</v>
      </c>
      <c r="F68" s="20">
        <f t="shared" si="3"/>
        <v>6.9986541049798113E-3</v>
      </c>
      <c r="G68" s="20">
        <f t="shared" si="0"/>
        <v>6.9711616448831278E-3</v>
      </c>
      <c r="H68" s="15">
        <f t="shared" si="6"/>
        <v>96079.628337912232</v>
      </c>
      <c r="I68" s="15">
        <f t="shared" si="4"/>
        <v>669.78661992387981</v>
      </c>
      <c r="J68" s="15">
        <f t="shared" si="1"/>
        <v>95702.203577585125</v>
      </c>
      <c r="K68" s="15">
        <f t="shared" si="2"/>
        <v>2612529.1506538554</v>
      </c>
      <c r="L68" s="22">
        <f t="shared" si="5"/>
        <v>27.191291180536059</v>
      </c>
    </row>
    <row r="69" spans="1:12" x14ac:dyDescent="0.25">
      <c r="A69" s="18">
        <v>60</v>
      </c>
      <c r="B69" s="55">
        <v>8</v>
      </c>
      <c r="C69" s="57">
        <v>1776</v>
      </c>
      <c r="D69" s="57">
        <v>1787</v>
      </c>
      <c r="E69" s="59" t="s">
        <v>207</v>
      </c>
      <c r="F69" s="20">
        <f t="shared" si="3"/>
        <v>4.4905978108335676E-3</v>
      </c>
      <c r="G69" s="20">
        <f t="shared" si="0"/>
        <v>4.4793114044164228E-3</v>
      </c>
      <c r="H69" s="15">
        <f t="shared" si="6"/>
        <v>95409.841717988355</v>
      </c>
      <c r="I69" s="15">
        <f t="shared" si="4"/>
        <v>427.37039210095099</v>
      </c>
      <c r="J69" s="15">
        <f t="shared" si="1"/>
        <v>95170.044190980509</v>
      </c>
      <c r="K69" s="15">
        <f t="shared" si="2"/>
        <v>2516826.9470762704</v>
      </c>
      <c r="L69" s="22">
        <f t="shared" si="5"/>
        <v>26.379112487320619</v>
      </c>
    </row>
    <row r="70" spans="1:12" x14ac:dyDescent="0.25">
      <c r="A70" s="18">
        <v>61</v>
      </c>
      <c r="B70" s="55">
        <v>9</v>
      </c>
      <c r="C70" s="57">
        <v>1621</v>
      </c>
      <c r="D70" s="57">
        <v>1754</v>
      </c>
      <c r="E70" s="59" t="s">
        <v>138</v>
      </c>
      <c r="F70" s="20">
        <f t="shared" si="3"/>
        <v>5.3333333333333332E-3</v>
      </c>
      <c r="G70" s="20">
        <f t="shared" si="0"/>
        <v>5.3207734701978147E-3</v>
      </c>
      <c r="H70" s="15">
        <f t="shared" si="6"/>
        <v>94982.471325887396</v>
      </c>
      <c r="I70" s="15">
        <f t="shared" si="4"/>
        <v>505.38021356460632</v>
      </c>
      <c r="J70" s="15">
        <f t="shared" si="1"/>
        <v>94758.790043363697</v>
      </c>
      <c r="K70" s="15">
        <f t="shared" si="2"/>
        <v>2421656.9028852899</v>
      </c>
      <c r="L70" s="22">
        <f t="shared" si="5"/>
        <v>25.495829589193573</v>
      </c>
    </row>
    <row r="71" spans="1:12" x14ac:dyDescent="0.25">
      <c r="A71" s="18">
        <v>62</v>
      </c>
      <c r="B71" s="55">
        <v>7</v>
      </c>
      <c r="C71" s="57">
        <v>1837</v>
      </c>
      <c r="D71" s="57">
        <v>1612</v>
      </c>
      <c r="E71" s="59" t="s">
        <v>208</v>
      </c>
      <c r="F71" s="20">
        <f t="shared" si="3"/>
        <v>4.059147579008408E-3</v>
      </c>
      <c r="G71" s="20">
        <f t="shared" si="0"/>
        <v>4.0525659487082935E-3</v>
      </c>
      <c r="H71" s="15">
        <f t="shared" si="6"/>
        <v>94477.091112322785</v>
      </c>
      <c r="I71" s="15">
        <f t="shared" si="4"/>
        <v>382.87464237481026</v>
      </c>
      <c r="J71" s="15">
        <f t="shared" si="1"/>
        <v>94323.902967908623</v>
      </c>
      <c r="K71" s="15">
        <f t="shared" si="2"/>
        <v>2326898.112841926</v>
      </c>
      <c r="L71" s="22">
        <f t="shared" si="5"/>
        <v>24.629231123082548</v>
      </c>
    </row>
    <row r="72" spans="1:12" x14ac:dyDescent="0.25">
      <c r="A72" s="18">
        <v>63</v>
      </c>
      <c r="B72" s="55">
        <v>8</v>
      </c>
      <c r="C72" s="57">
        <v>1830</v>
      </c>
      <c r="D72" s="57">
        <v>1828</v>
      </c>
      <c r="E72" s="59" t="s">
        <v>209</v>
      </c>
      <c r="F72" s="20">
        <f t="shared" si="3"/>
        <v>4.3739748496446143E-3</v>
      </c>
      <c r="G72" s="20">
        <f t="shared" si="0"/>
        <v>4.3648394721163145E-3</v>
      </c>
      <c r="H72" s="15">
        <f t="shared" si="6"/>
        <v>94094.216469947976</v>
      </c>
      <c r="I72" s="15">
        <f t="shared" si="4"/>
        <v>410.70615014588594</v>
      </c>
      <c r="J72" s="15">
        <f t="shared" si="1"/>
        <v>93897.693577103171</v>
      </c>
      <c r="K72" s="15">
        <f t="shared" si="2"/>
        <v>2232574.2098740176</v>
      </c>
      <c r="L72" s="22">
        <f t="shared" si="5"/>
        <v>23.727007818669303</v>
      </c>
    </row>
    <row r="73" spans="1:12" x14ac:dyDescent="0.25">
      <c r="A73" s="18">
        <v>64</v>
      </c>
      <c r="B73" s="55">
        <v>15</v>
      </c>
      <c r="C73" s="57">
        <v>1879</v>
      </c>
      <c r="D73" s="57">
        <v>1804</v>
      </c>
      <c r="E73" s="59" t="s">
        <v>204</v>
      </c>
      <c r="F73" s="20">
        <f t="shared" si="3"/>
        <v>8.1455335324463751E-3</v>
      </c>
      <c r="G73" s="20">
        <f t="shared" ref="G73:G108" si="7">F73/((1+(1-E73)*F73))</f>
        <v>8.1096774402830384E-3</v>
      </c>
      <c r="H73" s="15">
        <f t="shared" si="6"/>
        <v>93683.510319802095</v>
      </c>
      <c r="I73" s="15">
        <f t="shared" si="4"/>
        <v>759.74305016702226</v>
      </c>
      <c r="J73" s="15">
        <f t="shared" ref="J73:J108" si="8">H74+I73*E73</f>
        <v>93271.121792171441</v>
      </c>
      <c r="K73" s="15">
        <f t="shared" ref="K73:K97" si="9">K74+J73</f>
        <v>2138676.5162969143</v>
      </c>
      <c r="L73" s="22">
        <f t="shared" si="5"/>
        <v>22.828740180595659</v>
      </c>
    </row>
    <row r="74" spans="1:12" x14ac:dyDescent="0.25">
      <c r="A74" s="18">
        <v>65</v>
      </c>
      <c r="B74" s="55">
        <v>13</v>
      </c>
      <c r="C74" s="57">
        <v>1834</v>
      </c>
      <c r="D74" s="57">
        <v>1856</v>
      </c>
      <c r="E74" s="59" t="s">
        <v>210</v>
      </c>
      <c r="F74" s="20">
        <f t="shared" ref="F74:F108" si="10">B74/((C74+D74)/2)</f>
        <v>7.046070460704607E-3</v>
      </c>
      <c r="G74" s="20">
        <f t="shared" si="7"/>
        <v>7.0247225383197253E-3</v>
      </c>
      <c r="H74" s="15">
        <f t="shared" si="6"/>
        <v>92923.767269635078</v>
      </c>
      <c r="I74" s="15">
        <f t="shared" ref="I74:I108" si="11">H74*G74</f>
        <v>652.76368228458239</v>
      </c>
      <c r="J74" s="15">
        <f t="shared" si="8"/>
        <v>92642.230293465735</v>
      </c>
      <c r="K74" s="15">
        <f t="shared" si="9"/>
        <v>2045405.3945047427</v>
      </c>
      <c r="L74" s="22">
        <f t="shared" ref="L74:L108" si="12">K74/H74</f>
        <v>22.011649490809276</v>
      </c>
    </row>
    <row r="75" spans="1:12" x14ac:dyDescent="0.25">
      <c r="A75" s="18">
        <v>66</v>
      </c>
      <c r="B75" s="55">
        <v>12</v>
      </c>
      <c r="C75" s="57">
        <v>2171</v>
      </c>
      <c r="D75" s="57">
        <v>1843</v>
      </c>
      <c r="E75" s="59" t="s">
        <v>159</v>
      </c>
      <c r="F75" s="20">
        <f t="shared" si="10"/>
        <v>5.9790732436472349E-3</v>
      </c>
      <c r="G75" s="20">
        <f t="shared" si="7"/>
        <v>5.9616889941855652E-3</v>
      </c>
      <c r="H75" s="15">
        <f t="shared" ref="H75:H108" si="13">H74-I74</f>
        <v>92271.003587350497</v>
      </c>
      <c r="I75" s="15">
        <f t="shared" si="11"/>
        <v>550.09102656916423</v>
      </c>
      <c r="J75" s="15">
        <f t="shared" si="8"/>
        <v>92002.724193692717</v>
      </c>
      <c r="K75" s="15">
        <f t="shared" si="9"/>
        <v>1952763.1642112769</v>
      </c>
      <c r="L75" s="22">
        <f t="shared" si="12"/>
        <v>21.163345886475032</v>
      </c>
    </row>
    <row r="76" spans="1:12" x14ac:dyDescent="0.25">
      <c r="A76" s="18">
        <v>67</v>
      </c>
      <c r="B76" s="55">
        <v>21</v>
      </c>
      <c r="C76" s="57">
        <v>2502</v>
      </c>
      <c r="D76" s="57">
        <v>2165</v>
      </c>
      <c r="E76" s="59" t="s">
        <v>211</v>
      </c>
      <c r="F76" s="20">
        <f t="shared" si="10"/>
        <v>8.99935718877223E-3</v>
      </c>
      <c r="G76" s="20">
        <f t="shared" si="7"/>
        <v>8.9615734133160867E-3</v>
      </c>
      <c r="H76" s="15">
        <f t="shared" si="13"/>
        <v>91720.912560781333</v>
      </c>
      <c r="I76" s="15">
        <f t="shared" si="11"/>
        <v>821.96369144978746</v>
      </c>
      <c r="J76" s="15">
        <f t="shared" si="8"/>
        <v>91335.822571337107</v>
      </c>
      <c r="K76" s="15">
        <f t="shared" si="9"/>
        <v>1860760.4400175842</v>
      </c>
      <c r="L76" s="22">
        <f t="shared" si="12"/>
        <v>20.287199375436884</v>
      </c>
    </row>
    <row r="77" spans="1:12" x14ac:dyDescent="0.25">
      <c r="A77" s="18">
        <v>68</v>
      </c>
      <c r="B77" s="55">
        <v>18</v>
      </c>
      <c r="C77" s="57">
        <v>2300</v>
      </c>
      <c r="D77" s="57">
        <v>2469</v>
      </c>
      <c r="E77" s="59" t="s">
        <v>212</v>
      </c>
      <c r="F77" s="20">
        <f t="shared" si="10"/>
        <v>7.5487523589851122E-3</v>
      </c>
      <c r="G77" s="20">
        <f t="shared" si="7"/>
        <v>7.5150495129037162E-3</v>
      </c>
      <c r="H77" s="15">
        <f t="shared" si="13"/>
        <v>90898.948869331551</v>
      </c>
      <c r="I77" s="15">
        <f t="shared" si="11"/>
        <v>683.1101014239299</v>
      </c>
      <c r="J77" s="15">
        <f t="shared" si="8"/>
        <v>90493.113158075605</v>
      </c>
      <c r="K77" s="15">
        <f t="shared" si="9"/>
        <v>1769424.617446247</v>
      </c>
      <c r="L77" s="22">
        <f t="shared" si="12"/>
        <v>19.465842448737426</v>
      </c>
    </row>
    <row r="78" spans="1:12" x14ac:dyDescent="0.25">
      <c r="A78" s="18">
        <v>69</v>
      </c>
      <c r="B78" s="55">
        <v>13</v>
      </c>
      <c r="C78" s="57">
        <v>2143</v>
      </c>
      <c r="D78" s="57">
        <v>2287</v>
      </c>
      <c r="E78" s="59" t="s">
        <v>213</v>
      </c>
      <c r="F78" s="20">
        <f t="shared" si="10"/>
        <v>5.8690744920993224E-3</v>
      </c>
      <c r="G78" s="20">
        <f t="shared" si="7"/>
        <v>5.8508575894511729E-3</v>
      </c>
      <c r="H78" s="15">
        <f t="shared" si="13"/>
        <v>90215.838767907626</v>
      </c>
      <c r="I78" s="15">
        <f t="shared" si="11"/>
        <v>527.84002494391564</v>
      </c>
      <c r="J78" s="15">
        <f t="shared" si="8"/>
        <v>89935.819634674874</v>
      </c>
      <c r="K78" s="15">
        <f t="shared" si="9"/>
        <v>1678931.5042881714</v>
      </c>
      <c r="L78" s="22">
        <f t="shared" si="12"/>
        <v>18.610163439342934</v>
      </c>
    </row>
    <row r="79" spans="1:12" x14ac:dyDescent="0.25">
      <c r="A79" s="18">
        <v>70</v>
      </c>
      <c r="B79" s="55">
        <v>26</v>
      </c>
      <c r="C79" s="57">
        <v>2293</v>
      </c>
      <c r="D79" s="57">
        <v>2119</v>
      </c>
      <c r="E79" s="59" t="s">
        <v>214</v>
      </c>
      <c r="F79" s="20">
        <f t="shared" si="10"/>
        <v>1.1786038077969175E-2</v>
      </c>
      <c r="G79" s="20">
        <f t="shared" si="7"/>
        <v>1.1713901472572575E-2</v>
      </c>
      <c r="H79" s="15">
        <f t="shared" si="13"/>
        <v>89687.998742963711</v>
      </c>
      <c r="I79" s="15">
        <f t="shared" si="11"/>
        <v>1050.59638054729</v>
      </c>
      <c r="J79" s="15">
        <f t="shared" si="8"/>
        <v>89139.062134127758</v>
      </c>
      <c r="K79" s="15">
        <f t="shared" si="9"/>
        <v>1588995.6846534966</v>
      </c>
      <c r="L79" s="22">
        <f t="shared" si="12"/>
        <v>17.716926533363619</v>
      </c>
    </row>
    <row r="80" spans="1:12" x14ac:dyDescent="0.25">
      <c r="A80" s="18">
        <v>71</v>
      </c>
      <c r="B80" s="55">
        <v>18</v>
      </c>
      <c r="C80" s="57">
        <v>2137</v>
      </c>
      <c r="D80" s="57">
        <v>2271</v>
      </c>
      <c r="E80" s="59" t="s">
        <v>215</v>
      </c>
      <c r="F80" s="20">
        <f t="shared" si="10"/>
        <v>8.1669691470054439E-3</v>
      </c>
      <c r="G80" s="20">
        <f t="shared" si="7"/>
        <v>8.1306931226170862E-3</v>
      </c>
      <c r="H80" s="15">
        <f t="shared" si="13"/>
        <v>88637.402362416426</v>
      </c>
      <c r="I80" s="15">
        <f t="shared" si="11"/>
        <v>720.68351779474267</v>
      </c>
      <c r="J80" s="15">
        <f t="shared" si="8"/>
        <v>88243.692956645158</v>
      </c>
      <c r="K80" s="15">
        <f t="shared" si="9"/>
        <v>1499856.6225193688</v>
      </c>
      <c r="L80" s="22">
        <f t="shared" si="12"/>
        <v>16.921261031396497</v>
      </c>
    </row>
    <row r="81" spans="1:12" x14ac:dyDescent="0.25">
      <c r="A81" s="18">
        <v>72</v>
      </c>
      <c r="B81" s="55">
        <v>27</v>
      </c>
      <c r="C81" s="57">
        <v>2028</v>
      </c>
      <c r="D81" s="57">
        <v>2110</v>
      </c>
      <c r="E81" s="59" t="s">
        <v>216</v>
      </c>
      <c r="F81" s="20">
        <f t="shared" si="10"/>
        <v>1.304978250362494E-2</v>
      </c>
      <c r="G81" s="20">
        <f t="shared" si="7"/>
        <v>1.2965522275247474E-2</v>
      </c>
      <c r="H81" s="15">
        <f t="shared" si="13"/>
        <v>87916.71884462169</v>
      </c>
      <c r="I81" s="15">
        <f t="shared" si="11"/>
        <v>1139.886176546612</v>
      </c>
      <c r="J81" s="15">
        <f t="shared" si="8"/>
        <v>87349.055528701472</v>
      </c>
      <c r="K81" s="15">
        <f t="shared" si="9"/>
        <v>1411612.9295627237</v>
      </c>
      <c r="L81" s="22">
        <f t="shared" si="12"/>
        <v>16.056251280914122</v>
      </c>
    </row>
    <row r="82" spans="1:12" x14ac:dyDescent="0.25">
      <c r="A82" s="18">
        <v>73</v>
      </c>
      <c r="B82" s="55">
        <v>17</v>
      </c>
      <c r="C82" s="57">
        <v>1582</v>
      </c>
      <c r="D82" s="57">
        <v>1988</v>
      </c>
      <c r="E82" s="59" t="s">
        <v>217</v>
      </c>
      <c r="F82" s="20">
        <f t="shared" si="10"/>
        <v>9.5238095238095247E-3</v>
      </c>
      <c r="G82" s="20">
        <f t="shared" si="7"/>
        <v>9.4738687016536639E-3</v>
      </c>
      <c r="H82" s="15">
        <f t="shared" si="13"/>
        <v>86776.832668075076</v>
      </c>
      <c r="I82" s="15">
        <f t="shared" si="11"/>
        <v>822.11231904271369</v>
      </c>
      <c r="J82" s="15">
        <f t="shared" si="8"/>
        <v>86321.793499484935</v>
      </c>
      <c r="K82" s="15">
        <f t="shared" si="9"/>
        <v>1324263.8740340222</v>
      </c>
      <c r="L82" s="22">
        <f t="shared" si="12"/>
        <v>15.260569363016343</v>
      </c>
    </row>
    <row r="83" spans="1:12" x14ac:dyDescent="0.25">
      <c r="A83" s="18">
        <v>74</v>
      </c>
      <c r="B83" s="55">
        <v>20</v>
      </c>
      <c r="C83" s="57">
        <v>1258</v>
      </c>
      <c r="D83" s="57">
        <v>1556</v>
      </c>
      <c r="E83" s="59" t="s">
        <v>218</v>
      </c>
      <c r="F83" s="20">
        <f t="shared" si="10"/>
        <v>1.4214641080312722E-2</v>
      </c>
      <c r="G83" s="20">
        <f t="shared" si="7"/>
        <v>1.4101031067391648E-2</v>
      </c>
      <c r="H83" s="15">
        <f t="shared" si="13"/>
        <v>85954.720349032359</v>
      </c>
      <c r="I83" s="15">
        <f t="shared" si="11"/>
        <v>1212.0501820306663</v>
      </c>
      <c r="J83" s="15">
        <f t="shared" si="8"/>
        <v>85267.730305857374</v>
      </c>
      <c r="K83" s="15">
        <f t="shared" si="9"/>
        <v>1237942.0805345373</v>
      </c>
      <c r="L83" s="22">
        <f t="shared" si="12"/>
        <v>14.402258253039312</v>
      </c>
    </row>
    <row r="84" spans="1:12" x14ac:dyDescent="0.25">
      <c r="A84" s="18">
        <v>75</v>
      </c>
      <c r="B84" s="55">
        <v>28</v>
      </c>
      <c r="C84" s="57">
        <v>1549</v>
      </c>
      <c r="D84" s="57">
        <v>1236</v>
      </c>
      <c r="E84" s="59" t="s">
        <v>219</v>
      </c>
      <c r="F84" s="20">
        <f t="shared" si="10"/>
        <v>2.0107719928186715E-2</v>
      </c>
      <c r="G84" s="20">
        <f t="shared" si="7"/>
        <v>1.9902975836081364E-2</v>
      </c>
      <c r="H84" s="15">
        <f t="shared" si="13"/>
        <v>84742.670167001692</v>
      </c>
      <c r="I84" s="15">
        <f t="shared" si="11"/>
        <v>1686.6313166188477</v>
      </c>
      <c r="J84" s="15">
        <f t="shared" si="8"/>
        <v>83879.789585419494</v>
      </c>
      <c r="K84" s="15">
        <f t="shared" si="9"/>
        <v>1152674.3502286801</v>
      </c>
      <c r="L84" s="22">
        <f t="shared" si="12"/>
        <v>13.602053699241646</v>
      </c>
    </row>
    <row r="85" spans="1:12" x14ac:dyDescent="0.25">
      <c r="A85" s="18">
        <v>76</v>
      </c>
      <c r="B85" s="55">
        <v>26</v>
      </c>
      <c r="C85" s="57">
        <v>896</v>
      </c>
      <c r="D85" s="57">
        <v>1519</v>
      </c>
      <c r="E85" s="59" t="s">
        <v>85</v>
      </c>
      <c r="F85" s="20">
        <f t="shared" si="10"/>
        <v>2.1532091097308487E-2</v>
      </c>
      <c r="G85" s="20">
        <f t="shared" si="7"/>
        <v>2.1317003852474526E-2</v>
      </c>
      <c r="H85" s="15">
        <f t="shared" si="13"/>
        <v>83056.038850382844</v>
      </c>
      <c r="I85" s="15">
        <f t="shared" si="11"/>
        <v>1770.5059001448849</v>
      </c>
      <c r="J85" s="15">
        <f t="shared" si="8"/>
        <v>82226.379785574958</v>
      </c>
      <c r="K85" s="15">
        <f t="shared" si="9"/>
        <v>1068794.5606432606</v>
      </c>
      <c r="L85" s="22">
        <f t="shared" si="12"/>
        <v>12.868354612583767</v>
      </c>
    </row>
    <row r="86" spans="1:12" x14ac:dyDescent="0.25">
      <c r="A86" s="18">
        <v>77</v>
      </c>
      <c r="B86" s="55">
        <v>23</v>
      </c>
      <c r="C86" s="57">
        <v>1000</v>
      </c>
      <c r="D86" s="57">
        <v>871</v>
      </c>
      <c r="E86" s="59" t="s">
        <v>210</v>
      </c>
      <c r="F86" s="20">
        <f t="shared" si="10"/>
        <v>2.4585783003741316E-2</v>
      </c>
      <c r="G86" s="20">
        <f t="shared" si="7"/>
        <v>2.4327814550973596E-2</v>
      </c>
      <c r="H86" s="15">
        <f t="shared" si="13"/>
        <v>81285.532950237961</v>
      </c>
      <c r="I86" s="15">
        <f t="shared" si="11"/>
        <v>1977.4993712904427</v>
      </c>
      <c r="J86" s="15">
        <f t="shared" si="8"/>
        <v>80432.63747140039</v>
      </c>
      <c r="K86" s="15">
        <f t="shared" si="9"/>
        <v>986568.18085768563</v>
      </c>
      <c r="L86" s="22">
        <f t="shared" si="12"/>
        <v>12.137069722623963</v>
      </c>
    </row>
    <row r="87" spans="1:12" x14ac:dyDescent="0.25">
      <c r="A87" s="18">
        <v>78</v>
      </c>
      <c r="B87" s="55">
        <v>33</v>
      </c>
      <c r="C87" s="57">
        <v>1051</v>
      </c>
      <c r="D87" s="57">
        <v>985</v>
      </c>
      <c r="E87" s="59" t="s">
        <v>220</v>
      </c>
      <c r="F87" s="20">
        <f t="shared" si="10"/>
        <v>3.2416502946954813E-2</v>
      </c>
      <c r="G87" s="20">
        <f t="shared" si="7"/>
        <v>3.1939101231755633E-2</v>
      </c>
      <c r="H87" s="15">
        <f t="shared" si="13"/>
        <v>79308.033578947521</v>
      </c>
      <c r="I87" s="15">
        <f t="shared" si="11"/>
        <v>2533.0273129694797</v>
      </c>
      <c r="J87" s="15">
        <f t="shared" si="8"/>
        <v>78140.054684937291</v>
      </c>
      <c r="K87" s="15">
        <f t="shared" si="9"/>
        <v>906135.54338628519</v>
      </c>
      <c r="L87" s="22">
        <f t="shared" si="12"/>
        <v>11.425520246751153</v>
      </c>
    </row>
    <row r="88" spans="1:12" x14ac:dyDescent="0.25">
      <c r="A88" s="18">
        <v>79</v>
      </c>
      <c r="B88" s="55">
        <v>27</v>
      </c>
      <c r="C88" s="57">
        <v>970</v>
      </c>
      <c r="D88" s="57">
        <v>1017</v>
      </c>
      <c r="E88" s="59" t="s">
        <v>221</v>
      </c>
      <c r="F88" s="20">
        <f t="shared" si="10"/>
        <v>2.7176648213387014E-2</v>
      </c>
      <c r="G88" s="20">
        <f t="shared" si="7"/>
        <v>2.6814758286803103E-2</v>
      </c>
      <c r="H88" s="15">
        <f t="shared" si="13"/>
        <v>76775.006265978038</v>
      </c>
      <c r="I88" s="15">
        <f t="shared" si="11"/>
        <v>2058.7032354899948</v>
      </c>
      <c r="J88" s="15">
        <f t="shared" si="8"/>
        <v>75752.6542392337</v>
      </c>
      <c r="K88" s="15">
        <f t="shared" si="9"/>
        <v>827995.48870134796</v>
      </c>
      <c r="L88" s="22">
        <f t="shared" si="12"/>
        <v>10.784701024091802</v>
      </c>
    </row>
    <row r="89" spans="1:12" x14ac:dyDescent="0.25">
      <c r="A89" s="18">
        <v>80</v>
      </c>
      <c r="B89" s="55">
        <v>38</v>
      </c>
      <c r="C89" s="57">
        <v>884</v>
      </c>
      <c r="D89" s="57">
        <v>937</v>
      </c>
      <c r="E89" s="59" t="s">
        <v>222</v>
      </c>
      <c r="F89" s="20">
        <f t="shared" si="10"/>
        <v>4.173531026908292E-2</v>
      </c>
      <c r="G89" s="20">
        <f t="shared" si="7"/>
        <v>4.0857640583077233E-2</v>
      </c>
      <c r="H89" s="15">
        <f t="shared" si="13"/>
        <v>74716.303030488038</v>
      </c>
      <c r="I89" s="15">
        <f t="shared" si="11"/>
        <v>3052.7318549159645</v>
      </c>
      <c r="J89" s="15">
        <f t="shared" si="8"/>
        <v>73145.061944762783</v>
      </c>
      <c r="K89" s="15">
        <f t="shared" si="9"/>
        <v>752242.83446211426</v>
      </c>
      <c r="L89" s="22">
        <f t="shared" si="12"/>
        <v>10.067987894893047</v>
      </c>
    </row>
    <row r="90" spans="1:12" x14ac:dyDescent="0.25">
      <c r="A90" s="18">
        <v>81</v>
      </c>
      <c r="B90" s="55">
        <v>30</v>
      </c>
      <c r="C90" s="57">
        <v>790</v>
      </c>
      <c r="D90" s="57">
        <v>840</v>
      </c>
      <c r="E90" s="59" t="s">
        <v>223</v>
      </c>
      <c r="F90" s="20">
        <f t="shared" si="10"/>
        <v>3.6809815950920248E-2</v>
      </c>
      <c r="G90" s="20">
        <f t="shared" si="7"/>
        <v>3.6116120550794918E-2</v>
      </c>
      <c r="H90" s="15">
        <f t="shared" si="13"/>
        <v>71663.571175572069</v>
      </c>
      <c r="I90" s="15">
        <f t="shared" si="11"/>
        <v>2588.2101756774327</v>
      </c>
      <c r="J90" s="15">
        <f t="shared" si="8"/>
        <v>70313.043105903576</v>
      </c>
      <c r="K90" s="15">
        <f t="shared" si="9"/>
        <v>679097.77251735143</v>
      </c>
      <c r="L90" s="22">
        <f t="shared" si="12"/>
        <v>9.4761921765466699</v>
      </c>
    </row>
    <row r="91" spans="1:12" x14ac:dyDescent="0.25">
      <c r="A91" s="18">
        <v>82</v>
      </c>
      <c r="B91" s="55">
        <v>36</v>
      </c>
      <c r="C91" s="57">
        <v>775</v>
      </c>
      <c r="D91" s="57">
        <v>757</v>
      </c>
      <c r="E91" s="59" t="s">
        <v>93</v>
      </c>
      <c r="F91" s="20">
        <f t="shared" si="10"/>
        <v>4.6997389033942558E-2</v>
      </c>
      <c r="G91" s="20">
        <f t="shared" si="7"/>
        <v>4.5979806690674939E-2</v>
      </c>
      <c r="H91" s="15">
        <f t="shared" si="13"/>
        <v>69075.360999894634</v>
      </c>
      <c r="I91" s="15">
        <f t="shared" si="11"/>
        <v>3176.0717458637419</v>
      </c>
      <c r="J91" s="15">
        <f t="shared" si="8"/>
        <v>67579.748814767401</v>
      </c>
      <c r="K91" s="15">
        <f t="shared" si="9"/>
        <v>608784.72941144789</v>
      </c>
      <c r="L91" s="22">
        <f t="shared" si="12"/>
        <v>8.8133412637883506</v>
      </c>
    </row>
    <row r="92" spans="1:12" x14ac:dyDescent="0.25">
      <c r="A92" s="18">
        <v>83</v>
      </c>
      <c r="B92" s="55">
        <v>22</v>
      </c>
      <c r="C92" s="57">
        <v>702</v>
      </c>
      <c r="D92" s="57">
        <v>751</v>
      </c>
      <c r="E92" s="59" t="s">
        <v>133</v>
      </c>
      <c r="F92" s="20">
        <f t="shared" si="10"/>
        <v>3.0282174810736407E-2</v>
      </c>
      <c r="G92" s="20">
        <f t="shared" si="7"/>
        <v>2.9872033639168641E-2</v>
      </c>
      <c r="H92" s="15">
        <f t="shared" si="13"/>
        <v>65899.289254030897</v>
      </c>
      <c r="I92" s="15">
        <f t="shared" si="11"/>
        <v>1968.5457853937155</v>
      </c>
      <c r="J92" s="15">
        <f t="shared" si="8"/>
        <v>65006.750594933386</v>
      </c>
      <c r="K92" s="15">
        <f t="shared" si="9"/>
        <v>541204.98059668043</v>
      </c>
      <c r="L92" s="22">
        <f t="shared" si="12"/>
        <v>8.2126072484700767</v>
      </c>
    </row>
    <row r="93" spans="1:12" x14ac:dyDescent="0.25">
      <c r="A93" s="18">
        <v>84</v>
      </c>
      <c r="B93" s="55">
        <v>30</v>
      </c>
      <c r="C93" s="57">
        <v>563</v>
      </c>
      <c r="D93" s="57">
        <v>671</v>
      </c>
      <c r="E93" s="59" t="s">
        <v>224</v>
      </c>
      <c r="F93" s="20">
        <f t="shared" si="10"/>
        <v>4.8622366288492709E-2</v>
      </c>
      <c r="G93" s="20">
        <f t="shared" si="7"/>
        <v>4.7282739751072132E-2</v>
      </c>
      <c r="H93" s="15">
        <f t="shared" si="13"/>
        <v>63930.743468637178</v>
      </c>
      <c r="I93" s="15">
        <f t="shared" si="11"/>
        <v>3022.820705520126</v>
      </c>
      <c r="J93" s="15">
        <f t="shared" si="8"/>
        <v>62169.345843530602</v>
      </c>
      <c r="K93" s="15">
        <f t="shared" si="9"/>
        <v>476198.23000174703</v>
      </c>
      <c r="L93" s="22">
        <f t="shared" si="12"/>
        <v>7.4486577844250776</v>
      </c>
    </row>
    <row r="94" spans="1:12" x14ac:dyDescent="0.25">
      <c r="A94" s="18">
        <v>85</v>
      </c>
      <c r="B94" s="55">
        <v>43</v>
      </c>
      <c r="C94" s="57">
        <v>530</v>
      </c>
      <c r="D94" s="57">
        <v>530</v>
      </c>
      <c r="E94" s="59" t="s">
        <v>225</v>
      </c>
      <c r="F94" s="20">
        <f t="shared" si="10"/>
        <v>8.1132075471698109E-2</v>
      </c>
      <c r="G94" s="20">
        <f t="shared" si="7"/>
        <v>7.7891438897607884E-2</v>
      </c>
      <c r="H94" s="15">
        <f t="shared" si="13"/>
        <v>60907.922763117051</v>
      </c>
      <c r="I94" s="15">
        <f t="shared" si="11"/>
        <v>4744.2057442835521</v>
      </c>
      <c r="J94" s="15">
        <f t="shared" si="8"/>
        <v>58475.094057448448</v>
      </c>
      <c r="K94" s="15">
        <f t="shared" si="9"/>
        <v>414028.88415821642</v>
      </c>
      <c r="L94" s="22">
        <f t="shared" si="12"/>
        <v>6.7976195111505699</v>
      </c>
    </row>
    <row r="95" spans="1:12" x14ac:dyDescent="0.25">
      <c r="A95" s="18">
        <v>86</v>
      </c>
      <c r="B95" s="55">
        <v>45</v>
      </c>
      <c r="C95" s="57">
        <v>467</v>
      </c>
      <c r="D95" s="57">
        <v>488</v>
      </c>
      <c r="E95" s="59" t="s">
        <v>226</v>
      </c>
      <c r="F95" s="20">
        <f t="shared" si="10"/>
        <v>9.4240837696335081E-2</v>
      </c>
      <c r="G95" s="20">
        <f t="shared" si="7"/>
        <v>8.9608054370184806E-2</v>
      </c>
      <c r="H95" s="15">
        <f t="shared" si="13"/>
        <v>56163.7170188335</v>
      </c>
      <c r="I95" s="15">
        <f t="shared" si="11"/>
        <v>5032.7214082553064</v>
      </c>
      <c r="J95" s="15">
        <f t="shared" si="8"/>
        <v>53402.766054264641</v>
      </c>
      <c r="K95" s="15">
        <f t="shared" si="9"/>
        <v>355553.79010076798</v>
      </c>
      <c r="L95" s="22">
        <f t="shared" si="12"/>
        <v>6.3306670030678234</v>
      </c>
    </row>
    <row r="96" spans="1:12" x14ac:dyDescent="0.25">
      <c r="A96" s="18">
        <v>87</v>
      </c>
      <c r="B96" s="55">
        <v>40</v>
      </c>
      <c r="C96" s="57">
        <v>433</v>
      </c>
      <c r="D96" s="57">
        <v>423</v>
      </c>
      <c r="E96" s="59" t="s">
        <v>227</v>
      </c>
      <c r="F96" s="20">
        <f t="shared" si="10"/>
        <v>9.3457943925233641E-2</v>
      </c>
      <c r="G96" s="20">
        <f t="shared" si="7"/>
        <v>8.8951352505314843E-2</v>
      </c>
      <c r="H96" s="15">
        <f t="shared" si="13"/>
        <v>51130.995610578197</v>
      </c>
      <c r="I96" s="15">
        <f t="shared" si="11"/>
        <v>4548.1712145042475</v>
      </c>
      <c r="J96" s="15">
        <f t="shared" si="8"/>
        <v>48665.431995195446</v>
      </c>
      <c r="K96" s="15">
        <f t="shared" si="9"/>
        <v>302151.02404650336</v>
      </c>
      <c r="L96" s="22">
        <f t="shared" si="12"/>
        <v>5.9093514694635259</v>
      </c>
    </row>
    <row r="97" spans="1:12" x14ac:dyDescent="0.25">
      <c r="A97" s="18">
        <v>88</v>
      </c>
      <c r="B97" s="55">
        <v>38</v>
      </c>
      <c r="C97" s="57">
        <v>346</v>
      </c>
      <c r="D97" s="57">
        <v>382</v>
      </c>
      <c r="E97" s="59" t="s">
        <v>228</v>
      </c>
      <c r="F97" s="20">
        <f t="shared" si="10"/>
        <v>0.1043956043956044</v>
      </c>
      <c r="G97" s="20">
        <f t="shared" si="7"/>
        <v>9.8218827411944251E-2</v>
      </c>
      <c r="H97" s="15">
        <f t="shared" si="13"/>
        <v>46582.824396073949</v>
      </c>
      <c r="I97" s="15">
        <f t="shared" si="11"/>
        <v>4575.310389718893</v>
      </c>
      <c r="J97" s="15">
        <f t="shared" si="8"/>
        <v>43826.657417307288</v>
      </c>
      <c r="K97" s="15">
        <f t="shared" si="9"/>
        <v>253485.59205130793</v>
      </c>
      <c r="L97" s="22">
        <f t="shared" si="12"/>
        <v>5.4416106223192422</v>
      </c>
    </row>
    <row r="98" spans="1:12" x14ac:dyDescent="0.25">
      <c r="A98" s="18">
        <v>89</v>
      </c>
      <c r="B98" s="55">
        <v>32</v>
      </c>
      <c r="C98" s="57">
        <v>309</v>
      </c>
      <c r="D98" s="57">
        <v>314</v>
      </c>
      <c r="E98" s="59" t="s">
        <v>229</v>
      </c>
      <c r="F98" s="20">
        <f t="shared" si="10"/>
        <v>0.10272873194221509</v>
      </c>
      <c r="G98" s="20">
        <f t="shared" si="7"/>
        <v>9.8202163884681198E-2</v>
      </c>
      <c r="H98" s="15">
        <f t="shared" si="13"/>
        <v>42007.514006355057</v>
      </c>
      <c r="I98" s="15">
        <f t="shared" si="11"/>
        <v>4125.2287748401204</v>
      </c>
      <c r="J98" s="15">
        <f t="shared" si="8"/>
        <v>40156.523855084291</v>
      </c>
      <c r="K98" s="15">
        <f>K99+J98</f>
        <v>209658.93463400065</v>
      </c>
      <c r="L98" s="22">
        <f t="shared" si="12"/>
        <v>4.9909864840438463</v>
      </c>
    </row>
    <row r="99" spans="1:12" x14ac:dyDescent="0.25">
      <c r="A99" s="18">
        <v>90</v>
      </c>
      <c r="B99" s="55">
        <v>43</v>
      </c>
      <c r="C99" s="57">
        <v>266</v>
      </c>
      <c r="D99" s="57">
        <v>264</v>
      </c>
      <c r="E99" s="60" t="s">
        <v>230</v>
      </c>
      <c r="F99" s="24">
        <f t="shared" si="10"/>
        <v>0.16226415094339622</v>
      </c>
      <c r="G99" s="24">
        <f t="shared" si="7"/>
        <v>0.15053234187365155</v>
      </c>
      <c r="H99" s="25">
        <f t="shared" si="13"/>
        <v>37882.285231514936</v>
      </c>
      <c r="I99" s="25">
        <f t="shared" si="11"/>
        <v>5702.5091114255874</v>
      </c>
      <c r="J99" s="25">
        <f t="shared" si="8"/>
        <v>35143.370105297225</v>
      </c>
      <c r="K99" s="25">
        <f t="shared" ref="K99:K108" si="14">K100+J99</f>
        <v>169502.41077891635</v>
      </c>
      <c r="L99" s="26">
        <f t="shared" si="12"/>
        <v>4.4744505180459475</v>
      </c>
    </row>
    <row r="100" spans="1:12" x14ac:dyDescent="0.25">
      <c r="A100" s="18">
        <v>91</v>
      </c>
      <c r="B100" s="55">
        <v>42</v>
      </c>
      <c r="C100" s="57">
        <v>204</v>
      </c>
      <c r="D100" s="57">
        <v>223</v>
      </c>
      <c r="E100" s="60" t="s">
        <v>231</v>
      </c>
      <c r="F100" s="24">
        <f t="shared" si="10"/>
        <v>0.19672131147540983</v>
      </c>
      <c r="G100" s="24">
        <f t="shared" si="7"/>
        <v>0.17908843984120823</v>
      </c>
      <c r="H100" s="25">
        <f t="shared" si="13"/>
        <v>32179.776120089347</v>
      </c>
      <c r="I100" s="25">
        <f t="shared" si="11"/>
        <v>5763.0258997861702</v>
      </c>
      <c r="J100" s="25">
        <f t="shared" si="8"/>
        <v>29295.381657246369</v>
      </c>
      <c r="K100" s="25">
        <f t="shared" si="14"/>
        <v>134359.04067361914</v>
      </c>
      <c r="L100" s="26">
        <f t="shared" si="12"/>
        <v>4.1752633757368134</v>
      </c>
    </row>
    <row r="101" spans="1:12" x14ac:dyDescent="0.25">
      <c r="A101" s="18">
        <v>92</v>
      </c>
      <c r="B101" s="55">
        <v>28</v>
      </c>
      <c r="C101" s="57">
        <v>179</v>
      </c>
      <c r="D101" s="57">
        <v>167</v>
      </c>
      <c r="E101" s="60" t="s">
        <v>232</v>
      </c>
      <c r="F101" s="24">
        <f t="shared" si="10"/>
        <v>0.16184971098265896</v>
      </c>
      <c r="G101" s="24">
        <f t="shared" si="7"/>
        <v>0.14788805296927521</v>
      </c>
      <c r="H101" s="25">
        <f t="shared" si="13"/>
        <v>26416.750220303176</v>
      </c>
      <c r="I101" s="25">
        <f t="shared" si="11"/>
        <v>3906.7217558563088</v>
      </c>
      <c r="J101" s="25">
        <f t="shared" si="8"/>
        <v>24137.959420112191</v>
      </c>
      <c r="K101" s="25">
        <f t="shared" si="14"/>
        <v>105063.65901637278</v>
      </c>
      <c r="L101" s="26">
        <f t="shared" si="12"/>
        <v>3.9771606325604649</v>
      </c>
    </row>
    <row r="102" spans="1:12" x14ac:dyDescent="0.25">
      <c r="A102" s="18">
        <v>93</v>
      </c>
      <c r="B102" s="55">
        <v>25</v>
      </c>
      <c r="C102" s="57">
        <v>151</v>
      </c>
      <c r="D102" s="57">
        <v>150</v>
      </c>
      <c r="E102" s="60" t="s">
        <v>233</v>
      </c>
      <c r="F102" s="24">
        <f t="shared" si="10"/>
        <v>0.16611295681063123</v>
      </c>
      <c r="G102" s="24">
        <f t="shared" si="7"/>
        <v>0.15361219066345105</v>
      </c>
      <c r="H102" s="25">
        <f t="shared" si="13"/>
        <v>22510.028464446867</v>
      </c>
      <c r="I102" s="25">
        <f t="shared" si="11"/>
        <v>3457.8147843203224</v>
      </c>
      <c r="J102" s="25">
        <f t="shared" si="8"/>
        <v>20816.045001608341</v>
      </c>
      <c r="K102" s="25">
        <f t="shared" si="14"/>
        <v>80925.699596260587</v>
      </c>
      <c r="L102" s="26">
        <f t="shared" si="12"/>
        <v>3.5950953915530359</v>
      </c>
    </row>
    <row r="103" spans="1:12" x14ac:dyDescent="0.25">
      <c r="A103" s="18">
        <v>94</v>
      </c>
      <c r="B103" s="55">
        <v>33</v>
      </c>
      <c r="C103" s="57">
        <v>100</v>
      </c>
      <c r="D103" s="57">
        <v>122</v>
      </c>
      <c r="E103" s="60" t="s">
        <v>234</v>
      </c>
      <c r="F103" s="24">
        <f t="shared" si="10"/>
        <v>0.29729729729729731</v>
      </c>
      <c r="G103" s="24">
        <f t="shared" si="7"/>
        <v>0.25974455303865707</v>
      </c>
      <c r="H103" s="25">
        <f t="shared" si="13"/>
        <v>19052.213680126544</v>
      </c>
      <c r="I103" s="25">
        <f t="shared" si="11"/>
        <v>4948.7087267414572</v>
      </c>
      <c r="J103" s="25">
        <f t="shared" si="8"/>
        <v>16645.656626312175</v>
      </c>
      <c r="K103" s="25">
        <f t="shared" si="14"/>
        <v>60109.654594652253</v>
      </c>
      <c r="L103" s="26">
        <f t="shared" si="12"/>
        <v>3.1549958237846618</v>
      </c>
    </row>
    <row r="104" spans="1:12" x14ac:dyDescent="0.25">
      <c r="A104" s="18">
        <v>95</v>
      </c>
      <c r="B104" s="55">
        <v>19</v>
      </c>
      <c r="C104" s="57">
        <v>72</v>
      </c>
      <c r="D104" s="57">
        <v>72</v>
      </c>
      <c r="E104" s="60" t="s">
        <v>235</v>
      </c>
      <c r="F104" s="24">
        <f t="shared" si="10"/>
        <v>0.2638888888888889</v>
      </c>
      <c r="G104" s="24">
        <f t="shared" si="7"/>
        <v>0.23268943675684808</v>
      </c>
      <c r="H104" s="25">
        <f t="shared" si="13"/>
        <v>14103.504953385087</v>
      </c>
      <c r="I104" s="25">
        <f t="shared" si="11"/>
        <v>3281.7366239005928</v>
      </c>
      <c r="J104" s="25">
        <f t="shared" si="8"/>
        <v>12436.054574781196</v>
      </c>
      <c r="K104" s="25">
        <f t="shared" si="14"/>
        <v>43463.997968340074</v>
      </c>
      <c r="L104" s="26">
        <f t="shared" si="12"/>
        <v>3.081786982171971</v>
      </c>
    </row>
    <row r="105" spans="1:12" x14ac:dyDescent="0.25">
      <c r="A105" s="18">
        <v>96</v>
      </c>
      <c r="B105" s="55">
        <v>13</v>
      </c>
      <c r="C105" s="57">
        <v>54</v>
      </c>
      <c r="D105" s="57">
        <v>64</v>
      </c>
      <c r="E105" s="60" t="s">
        <v>236</v>
      </c>
      <c r="F105" s="24">
        <f t="shared" si="10"/>
        <v>0.22033898305084745</v>
      </c>
      <c r="G105" s="24">
        <f t="shared" si="7"/>
        <v>0.19968204474413817</v>
      </c>
      <c r="H105" s="25">
        <f t="shared" si="13"/>
        <v>10821.768329484494</v>
      </c>
      <c r="I105" s="25">
        <f t="shared" si="11"/>
        <v>2160.91282777882</v>
      </c>
      <c r="J105" s="25">
        <f t="shared" si="8"/>
        <v>9807.219756842338</v>
      </c>
      <c r="K105" s="25">
        <f t="shared" si="14"/>
        <v>31027.943393558875</v>
      </c>
      <c r="L105" s="26">
        <f t="shared" si="12"/>
        <v>2.8671786762447651</v>
      </c>
    </row>
    <row r="106" spans="1:12" x14ac:dyDescent="0.25">
      <c r="A106" s="18">
        <v>97</v>
      </c>
      <c r="B106" s="55">
        <v>10</v>
      </c>
      <c r="C106" s="57">
        <v>40</v>
      </c>
      <c r="D106" s="57">
        <v>44</v>
      </c>
      <c r="E106" s="60" t="s">
        <v>237</v>
      </c>
      <c r="F106" s="24">
        <f t="shared" si="10"/>
        <v>0.23809523809523808</v>
      </c>
      <c r="G106" s="24">
        <f t="shared" si="7"/>
        <v>0.20630041466383348</v>
      </c>
      <c r="H106" s="25">
        <f t="shared" si="13"/>
        <v>8660.8555017056733</v>
      </c>
      <c r="I106" s="25">
        <f t="shared" si="11"/>
        <v>1786.738081345424</v>
      </c>
      <c r="J106" s="25">
        <f t="shared" si="8"/>
        <v>7504.299941650781</v>
      </c>
      <c r="K106" s="25">
        <f t="shared" si="14"/>
        <v>21220.723636716539</v>
      </c>
      <c r="L106" s="26">
        <f t="shared" si="12"/>
        <v>2.450187932651378</v>
      </c>
    </row>
    <row r="107" spans="1:12" x14ac:dyDescent="0.25">
      <c r="A107" s="18">
        <v>98</v>
      </c>
      <c r="B107" s="55">
        <v>16</v>
      </c>
      <c r="C107" s="57">
        <v>34</v>
      </c>
      <c r="D107" s="57">
        <v>31</v>
      </c>
      <c r="E107" s="60" t="s">
        <v>238</v>
      </c>
      <c r="F107" s="24">
        <f t="shared" si="10"/>
        <v>0.49230769230769234</v>
      </c>
      <c r="G107" s="24">
        <f t="shared" si="7"/>
        <v>0.40717441315987707</v>
      </c>
      <c r="H107" s="25">
        <f t="shared" si="13"/>
        <v>6874.1174203602495</v>
      </c>
      <c r="I107" s="25">
        <f t="shared" si="11"/>
        <v>2798.9647266272727</v>
      </c>
      <c r="J107" s="25">
        <f t="shared" si="8"/>
        <v>5685.3971009616471</v>
      </c>
      <c r="K107" s="25">
        <f t="shared" si="14"/>
        <v>13716.42369506576</v>
      </c>
      <c r="L107" s="26">
        <f t="shared" si="12"/>
        <v>1.9953723301902702</v>
      </c>
    </row>
    <row r="108" spans="1:12" x14ac:dyDescent="0.25">
      <c r="A108" s="18">
        <v>99</v>
      </c>
      <c r="B108" s="55">
        <v>8</v>
      </c>
      <c r="C108" s="57">
        <v>21</v>
      </c>
      <c r="D108" s="57">
        <v>18</v>
      </c>
      <c r="E108" s="60" t="s">
        <v>239</v>
      </c>
      <c r="F108" s="24">
        <f t="shared" si="10"/>
        <v>0.41025641025641024</v>
      </c>
      <c r="G108" s="24">
        <f t="shared" si="7"/>
        <v>0.33713168363562807</v>
      </c>
      <c r="H108" s="25">
        <f t="shared" si="13"/>
        <v>4075.1526937329768</v>
      </c>
      <c r="I108" s="25">
        <f t="shared" si="11"/>
        <v>1373.8630887104634</v>
      </c>
      <c r="J108" s="25">
        <f t="shared" si="8"/>
        <v>3348.791278731755</v>
      </c>
      <c r="K108" s="25">
        <f t="shared" si="14"/>
        <v>8031.0265941041125</v>
      </c>
      <c r="L108" s="26">
        <f t="shared" si="12"/>
        <v>1.9707302272267551</v>
      </c>
    </row>
    <row r="109" spans="1:12" x14ac:dyDescent="0.25">
      <c r="A109" s="18" t="s">
        <v>25</v>
      </c>
      <c r="B109" s="25">
        <v>15</v>
      </c>
      <c r="C109" s="57">
        <v>23</v>
      </c>
      <c r="D109" s="57">
        <v>29</v>
      </c>
      <c r="E109" s="23"/>
      <c r="F109" s="24">
        <f>B109/((C109+D109)/2)</f>
        <v>0.57692307692307687</v>
      </c>
      <c r="G109" s="24">
        <v>1</v>
      </c>
      <c r="H109" s="25">
        <f>H108-I108</f>
        <v>2701.2896050225136</v>
      </c>
      <c r="I109" s="25">
        <f>H109*G109</f>
        <v>2701.2896050225136</v>
      </c>
      <c r="J109" s="25">
        <f>H109/F109</f>
        <v>4682.235315372357</v>
      </c>
      <c r="K109" s="25">
        <f>J109</f>
        <v>4682.235315372357</v>
      </c>
      <c r="L109" s="26">
        <f>K109/H109</f>
        <v>1.7333333333333334</v>
      </c>
    </row>
    <row r="110" spans="1:12" x14ac:dyDescent="0.25">
      <c r="A110" s="27"/>
      <c r="B110" s="27"/>
      <c r="C110" s="27"/>
      <c r="D110" s="27"/>
      <c r="E110" s="28"/>
      <c r="F110" s="28"/>
      <c r="G110" s="28"/>
      <c r="H110" s="27"/>
      <c r="I110" s="27"/>
      <c r="J110" s="27"/>
      <c r="K110" s="27"/>
      <c r="L110" s="28"/>
    </row>
    <row r="111" spans="1:12" x14ac:dyDescent="0.25">
      <c r="A111" s="15"/>
      <c r="B111" s="15"/>
      <c r="C111" s="15"/>
      <c r="D111" s="15"/>
      <c r="E111" s="16"/>
      <c r="F111" s="16"/>
      <c r="G111" s="16"/>
      <c r="H111" s="15"/>
      <c r="I111" s="15"/>
      <c r="J111" s="15"/>
      <c r="K111" s="15"/>
      <c r="L111" s="16"/>
    </row>
    <row r="112" spans="1:12" s="32" customFormat="1" x14ac:dyDescent="0.25">
      <c r="A112" s="29" t="s">
        <v>11</v>
      </c>
      <c r="B112" s="15"/>
      <c r="C112" s="15"/>
      <c r="D112" s="15"/>
      <c r="E112" s="31"/>
      <c r="F112" s="31"/>
      <c r="G112" s="31"/>
      <c r="H112" s="30"/>
      <c r="I112" s="30"/>
      <c r="J112" s="30"/>
      <c r="K112" s="30"/>
      <c r="L112" s="31"/>
    </row>
    <row r="113" spans="1:12" s="32" customFormat="1" x14ac:dyDescent="0.25">
      <c r="A113" s="33" t="s">
        <v>12</v>
      </c>
      <c r="B113" s="11"/>
      <c r="C113" s="11"/>
      <c r="D113" s="11"/>
      <c r="H113" s="34"/>
      <c r="I113" s="34"/>
      <c r="J113" s="34"/>
      <c r="K113" s="34"/>
      <c r="L113" s="31"/>
    </row>
    <row r="114" spans="1:12" s="32" customFormat="1" x14ac:dyDescent="0.25">
      <c r="A114" s="35" t="s">
        <v>13</v>
      </c>
      <c r="B114" s="54"/>
      <c r="C114" s="54"/>
      <c r="D114" s="54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x14ac:dyDescent="0.25">
      <c r="A115" s="33" t="s">
        <v>14</v>
      </c>
      <c r="B115" s="54"/>
      <c r="C115" s="54"/>
      <c r="D115" s="54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x14ac:dyDescent="0.25">
      <c r="A116" s="33" t="s">
        <v>15</v>
      </c>
      <c r="B116" s="54"/>
      <c r="C116" s="54"/>
      <c r="D116" s="54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x14ac:dyDescent="0.25">
      <c r="A117" s="33" t="s">
        <v>16</v>
      </c>
      <c r="B117" s="54"/>
      <c r="C117" s="54"/>
      <c r="D117" s="54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x14ac:dyDescent="0.25">
      <c r="A118" s="33" t="s">
        <v>17</v>
      </c>
      <c r="B118" s="54"/>
      <c r="C118" s="54"/>
      <c r="D118" s="54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x14ac:dyDescent="0.25">
      <c r="A119" s="33" t="s">
        <v>18</v>
      </c>
      <c r="B119" s="54"/>
      <c r="C119" s="54"/>
      <c r="D119" s="54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x14ac:dyDescent="0.25">
      <c r="A120" s="33" t="s">
        <v>19</v>
      </c>
      <c r="B120" s="54"/>
      <c r="C120" s="54"/>
      <c r="D120" s="54"/>
      <c r="E120" s="37"/>
      <c r="F120" s="37"/>
      <c r="G120" s="37"/>
      <c r="H120" s="36"/>
      <c r="I120" s="36"/>
      <c r="J120" s="36"/>
      <c r="K120" s="36"/>
      <c r="L120" s="31"/>
    </row>
    <row r="121" spans="1:12" s="32" customFormat="1" x14ac:dyDescent="0.25">
      <c r="A121" s="33" t="s">
        <v>20</v>
      </c>
      <c r="B121" s="54"/>
      <c r="C121" s="54"/>
      <c r="D121" s="54"/>
      <c r="E121" s="37"/>
      <c r="F121" s="37"/>
      <c r="G121" s="37"/>
      <c r="H121" s="36"/>
      <c r="I121" s="36"/>
      <c r="J121" s="36"/>
      <c r="K121" s="36"/>
      <c r="L121" s="31"/>
    </row>
    <row r="122" spans="1:12" s="32" customFormat="1" x14ac:dyDescent="0.25">
      <c r="A122" s="33" t="s">
        <v>21</v>
      </c>
      <c r="B122" s="54"/>
      <c r="C122" s="54"/>
      <c r="D122" s="54"/>
      <c r="E122" s="37"/>
      <c r="F122" s="37"/>
      <c r="G122" s="37"/>
      <c r="H122" s="36"/>
      <c r="I122" s="36"/>
      <c r="J122" s="36"/>
      <c r="K122" s="36"/>
      <c r="L122" s="31"/>
    </row>
    <row r="123" spans="1:12" s="32" customFormat="1" x14ac:dyDescent="0.25">
      <c r="A123" s="33" t="s">
        <v>22</v>
      </c>
      <c r="B123" s="54"/>
      <c r="C123" s="54"/>
      <c r="D123" s="54"/>
      <c r="E123" s="37"/>
      <c r="F123" s="37"/>
      <c r="G123" s="37"/>
      <c r="H123" s="36"/>
      <c r="I123" s="36"/>
      <c r="J123" s="36"/>
      <c r="K123" s="36"/>
      <c r="L123" s="31"/>
    </row>
    <row r="124" spans="1:12" s="32" customFormat="1" x14ac:dyDescent="0.25">
      <c r="A124" s="33" t="s">
        <v>23</v>
      </c>
      <c r="B124" s="54"/>
      <c r="C124" s="54"/>
      <c r="D124" s="54"/>
      <c r="E124" s="37"/>
      <c r="F124" s="37"/>
      <c r="G124" s="37"/>
      <c r="H124" s="36"/>
      <c r="I124" s="36"/>
      <c r="J124" s="36"/>
      <c r="K124" s="36"/>
      <c r="L124" s="31"/>
    </row>
    <row r="125" spans="1:12" s="32" customFormat="1" x14ac:dyDescent="0.25">
      <c r="A125" s="30"/>
      <c r="B125" s="15"/>
      <c r="C125" s="15"/>
      <c r="D125" s="15"/>
      <c r="E125" s="31"/>
      <c r="F125" s="31"/>
      <c r="G125" s="31"/>
      <c r="H125" s="30"/>
      <c r="I125" s="30"/>
      <c r="J125" s="30"/>
      <c r="K125" s="30"/>
      <c r="L125" s="31"/>
    </row>
    <row r="126" spans="1:12" s="32" customFormat="1" x14ac:dyDescent="0.25">
      <c r="A126" s="7" t="s">
        <v>313</v>
      </c>
      <c r="B126" s="11"/>
      <c r="C126" s="11"/>
      <c r="D126" s="11"/>
      <c r="H126" s="34"/>
      <c r="I126" s="34"/>
      <c r="J126" s="34"/>
      <c r="K126" s="34"/>
      <c r="L126" s="31"/>
    </row>
    <row r="127" spans="1:12" s="32" customFormat="1" x14ac:dyDescent="0.25">
      <c r="A127" s="34"/>
      <c r="B127" s="11"/>
      <c r="C127" s="11"/>
      <c r="D127" s="11"/>
      <c r="H127" s="34"/>
      <c r="I127" s="34"/>
      <c r="J127" s="34"/>
      <c r="K127" s="34"/>
      <c r="L127" s="31"/>
    </row>
    <row r="128" spans="1:12" s="32" customFormat="1" x14ac:dyDescent="0.25">
      <c r="A128" s="34"/>
      <c r="B128" s="11"/>
      <c r="C128" s="11"/>
      <c r="D128" s="11"/>
      <c r="H128" s="34"/>
      <c r="I128" s="34"/>
      <c r="J128" s="34"/>
      <c r="K128" s="34"/>
      <c r="L128" s="31"/>
    </row>
    <row r="129" spans="1:12" s="32" customFormat="1" x14ac:dyDescent="0.25">
      <c r="A129" s="34"/>
      <c r="B129" s="11"/>
      <c r="C129" s="11"/>
      <c r="D129" s="11"/>
      <c r="H129" s="34"/>
      <c r="I129" s="34"/>
      <c r="J129" s="34"/>
      <c r="K129" s="34"/>
      <c r="L129" s="31"/>
    </row>
    <row r="130" spans="1:12" s="32" customFormat="1" x14ac:dyDescent="0.25">
      <c r="A130" s="34"/>
      <c r="B130" s="11"/>
      <c r="C130" s="11"/>
      <c r="D130" s="11"/>
      <c r="H130" s="34"/>
      <c r="I130" s="34"/>
      <c r="J130" s="34"/>
      <c r="K130" s="34"/>
      <c r="L130" s="31"/>
    </row>
    <row r="131" spans="1:12" s="32" customFormat="1" x14ac:dyDescent="0.25">
      <c r="A131" s="34"/>
      <c r="B131" s="11"/>
      <c r="C131" s="11"/>
      <c r="D131" s="11"/>
      <c r="H131" s="34"/>
      <c r="I131" s="34"/>
      <c r="J131" s="34"/>
      <c r="K131" s="34"/>
      <c r="L131" s="31"/>
    </row>
    <row r="132" spans="1:12" s="32" customFormat="1" x14ac:dyDescent="0.25">
      <c r="A132" s="34"/>
      <c r="B132" s="11"/>
      <c r="C132" s="11"/>
      <c r="D132" s="11"/>
      <c r="H132" s="34"/>
      <c r="I132" s="34"/>
      <c r="J132" s="34"/>
      <c r="K132" s="34"/>
      <c r="L132" s="31"/>
    </row>
    <row r="133" spans="1:12" s="32" customFormat="1" x14ac:dyDescent="0.25">
      <c r="A133" s="34"/>
      <c r="B133" s="11"/>
      <c r="C133" s="11"/>
      <c r="D133" s="11"/>
      <c r="H133" s="34"/>
      <c r="I133" s="34"/>
      <c r="J133" s="34"/>
      <c r="K133" s="34"/>
      <c r="L133" s="31"/>
    </row>
    <row r="134" spans="1:12" s="32" customFormat="1" x14ac:dyDescent="0.25">
      <c r="A134" s="34"/>
      <c r="B134" s="11"/>
      <c r="C134" s="11"/>
      <c r="D134" s="11"/>
      <c r="H134" s="34"/>
      <c r="I134" s="34"/>
      <c r="J134" s="34"/>
      <c r="K134" s="34"/>
      <c r="L134" s="31"/>
    </row>
    <row r="135" spans="1:12" s="32" customFormat="1" x14ac:dyDescent="0.25">
      <c r="A135" s="34"/>
      <c r="B135" s="11"/>
      <c r="C135" s="11"/>
      <c r="D135" s="11"/>
      <c r="H135" s="34"/>
      <c r="I135" s="34"/>
      <c r="J135" s="34"/>
      <c r="K135" s="34"/>
      <c r="L135" s="31"/>
    </row>
    <row r="136" spans="1:12" s="32" customFormat="1" x14ac:dyDescent="0.25">
      <c r="A136" s="34"/>
      <c r="B136" s="11"/>
      <c r="C136" s="11"/>
      <c r="D136" s="11"/>
      <c r="H136" s="34"/>
      <c r="I136" s="34"/>
      <c r="J136" s="34"/>
      <c r="K136" s="34"/>
      <c r="L136" s="31"/>
    </row>
    <row r="137" spans="1:12" s="32" customFormat="1" x14ac:dyDescent="0.25">
      <c r="A137" s="34"/>
      <c r="B137" s="11"/>
      <c r="C137" s="11"/>
      <c r="D137" s="11"/>
      <c r="H137" s="34"/>
      <c r="I137" s="34"/>
      <c r="J137" s="34"/>
      <c r="K137" s="34"/>
      <c r="L137" s="31"/>
    </row>
    <row r="138" spans="1:12" s="32" customFormat="1" x14ac:dyDescent="0.25">
      <c r="A138" s="34"/>
      <c r="B138" s="11"/>
      <c r="C138" s="11"/>
      <c r="D138" s="11"/>
      <c r="H138" s="34"/>
      <c r="I138" s="34"/>
      <c r="J138" s="34"/>
      <c r="K138" s="34"/>
      <c r="L138" s="31"/>
    </row>
    <row r="139" spans="1:12" s="32" customFormat="1" x14ac:dyDescent="0.25">
      <c r="A139" s="34"/>
      <c r="B139" s="11"/>
      <c r="C139" s="11"/>
      <c r="D139" s="11"/>
      <c r="H139" s="34"/>
      <c r="I139" s="34"/>
      <c r="J139" s="34"/>
      <c r="K139" s="34"/>
      <c r="L139" s="31"/>
    </row>
    <row r="140" spans="1:12" s="32" customFormat="1" x14ac:dyDescent="0.25">
      <c r="A140" s="34"/>
      <c r="B140" s="11"/>
      <c r="C140" s="11"/>
      <c r="D140" s="11"/>
      <c r="H140" s="34"/>
      <c r="I140" s="34"/>
      <c r="J140" s="34"/>
      <c r="K140" s="34"/>
      <c r="L140" s="31"/>
    </row>
    <row r="141" spans="1:12" s="32" customFormat="1" x14ac:dyDescent="0.25">
      <c r="A141" s="34"/>
      <c r="B141" s="11"/>
      <c r="C141" s="11"/>
      <c r="D141" s="11"/>
      <c r="H141" s="34"/>
      <c r="I141" s="34"/>
      <c r="J141" s="34"/>
      <c r="K141" s="34"/>
      <c r="L141" s="31"/>
    </row>
    <row r="142" spans="1:12" s="32" customFormat="1" x14ac:dyDescent="0.25">
      <c r="A142" s="34"/>
      <c r="B142" s="11"/>
      <c r="C142" s="11"/>
      <c r="D142" s="11"/>
      <c r="H142" s="34"/>
      <c r="I142" s="34"/>
      <c r="J142" s="34"/>
      <c r="K142" s="34"/>
      <c r="L142" s="31"/>
    </row>
    <row r="143" spans="1:12" s="32" customFormat="1" x14ac:dyDescent="0.25">
      <c r="A143" s="34"/>
      <c r="B143" s="11"/>
      <c r="C143" s="11"/>
      <c r="D143" s="11"/>
      <c r="H143" s="34"/>
      <c r="I143" s="34"/>
      <c r="J143" s="34"/>
      <c r="K143" s="34"/>
      <c r="L143" s="31"/>
    </row>
    <row r="144" spans="1:12" s="32" customFormat="1" x14ac:dyDescent="0.25">
      <c r="A144" s="34"/>
      <c r="B144" s="11"/>
      <c r="C144" s="11"/>
      <c r="D144" s="11"/>
      <c r="H144" s="34"/>
      <c r="I144" s="34"/>
      <c r="J144" s="34"/>
      <c r="K144" s="34"/>
      <c r="L144" s="31"/>
    </row>
    <row r="145" spans="1:12" s="32" customFormat="1" x14ac:dyDescent="0.25">
      <c r="A145" s="34"/>
      <c r="B145" s="11"/>
      <c r="C145" s="11"/>
      <c r="D145" s="11"/>
      <c r="H145" s="34"/>
      <c r="I145" s="34"/>
      <c r="J145" s="34"/>
      <c r="K145" s="34"/>
      <c r="L145" s="31"/>
    </row>
    <row r="146" spans="1:12" s="32" customFormat="1" x14ac:dyDescent="0.25">
      <c r="A146" s="34"/>
      <c r="B146" s="11"/>
      <c r="C146" s="11"/>
      <c r="D146" s="11"/>
      <c r="H146" s="34"/>
      <c r="I146" s="34"/>
      <c r="J146" s="34"/>
      <c r="K146" s="34"/>
      <c r="L146" s="31"/>
    </row>
    <row r="147" spans="1:12" s="32" customFormat="1" x14ac:dyDescent="0.25">
      <c r="A147" s="34"/>
      <c r="B147" s="11"/>
      <c r="C147" s="11"/>
      <c r="D147" s="11"/>
      <c r="H147" s="34"/>
      <c r="I147" s="34"/>
      <c r="J147" s="34"/>
      <c r="K147" s="34"/>
      <c r="L147" s="31"/>
    </row>
    <row r="148" spans="1:12" s="32" customFormat="1" x14ac:dyDescent="0.25">
      <c r="A148" s="34"/>
      <c r="B148" s="11"/>
      <c r="C148" s="11"/>
      <c r="D148" s="11"/>
      <c r="H148" s="34"/>
      <c r="I148" s="34"/>
      <c r="J148" s="34"/>
      <c r="K148" s="34"/>
      <c r="L148" s="31"/>
    </row>
    <row r="149" spans="1:12" s="32" customFormat="1" x14ac:dyDescent="0.25">
      <c r="A149" s="34"/>
      <c r="B149" s="11"/>
      <c r="C149" s="11"/>
      <c r="D149" s="11"/>
      <c r="H149" s="34"/>
      <c r="I149" s="34"/>
      <c r="J149" s="34"/>
      <c r="K149" s="34"/>
      <c r="L149" s="31"/>
    </row>
    <row r="150" spans="1:12" s="32" customFormat="1" x14ac:dyDescent="0.25">
      <c r="A150" s="34"/>
      <c r="B150" s="11"/>
      <c r="C150" s="11"/>
      <c r="D150" s="11"/>
      <c r="H150" s="34"/>
      <c r="I150" s="34"/>
      <c r="J150" s="34"/>
      <c r="K150" s="34"/>
      <c r="L150" s="31"/>
    </row>
    <row r="151" spans="1:12" s="32" customFormat="1" x14ac:dyDescent="0.25">
      <c r="A151" s="34"/>
      <c r="B151" s="11"/>
      <c r="C151" s="11"/>
      <c r="D151" s="11"/>
      <c r="H151" s="34"/>
      <c r="I151" s="34"/>
      <c r="J151" s="34"/>
      <c r="K151" s="34"/>
      <c r="L151" s="31"/>
    </row>
    <row r="152" spans="1:12" s="32" customFormat="1" x14ac:dyDescent="0.25">
      <c r="A152" s="34"/>
      <c r="B152" s="11"/>
      <c r="C152" s="11"/>
      <c r="D152" s="11"/>
      <c r="H152" s="34"/>
      <c r="I152" s="34"/>
      <c r="J152" s="34"/>
      <c r="K152" s="34"/>
      <c r="L152" s="31"/>
    </row>
    <row r="153" spans="1:12" s="32" customFormat="1" x14ac:dyDescent="0.25">
      <c r="A153" s="34"/>
      <c r="B153" s="11"/>
      <c r="C153" s="11"/>
      <c r="D153" s="11"/>
      <c r="H153" s="34"/>
      <c r="I153" s="34"/>
      <c r="J153" s="34"/>
      <c r="K153" s="34"/>
      <c r="L153" s="31"/>
    </row>
    <row r="154" spans="1:12" s="32" customFormat="1" x14ac:dyDescent="0.25">
      <c r="A154" s="34"/>
      <c r="B154" s="11"/>
      <c r="C154" s="11"/>
      <c r="D154" s="11"/>
      <c r="H154" s="34"/>
      <c r="I154" s="34"/>
      <c r="J154" s="34"/>
      <c r="K154" s="34"/>
      <c r="L154" s="31"/>
    </row>
    <row r="155" spans="1:12" s="32" customFormat="1" x14ac:dyDescent="0.25">
      <c r="A155" s="34"/>
      <c r="B155" s="11"/>
      <c r="C155" s="11"/>
      <c r="D155" s="11"/>
      <c r="H155" s="34"/>
      <c r="I155" s="34"/>
      <c r="J155" s="34"/>
      <c r="K155" s="34"/>
      <c r="L155" s="31"/>
    </row>
    <row r="156" spans="1:12" s="32" customFormat="1" x14ac:dyDescent="0.25">
      <c r="A156" s="34"/>
      <c r="B156" s="11"/>
      <c r="C156" s="11"/>
      <c r="D156" s="11"/>
      <c r="H156" s="34"/>
      <c r="I156" s="34"/>
      <c r="J156" s="34"/>
      <c r="K156" s="34"/>
      <c r="L156" s="31"/>
    </row>
    <row r="157" spans="1:12" s="32" customFormat="1" x14ac:dyDescent="0.25">
      <c r="A157" s="34"/>
      <c r="B157" s="11"/>
      <c r="C157" s="11"/>
      <c r="D157" s="11"/>
      <c r="H157" s="34"/>
      <c r="I157" s="34"/>
      <c r="J157" s="34"/>
      <c r="K157" s="34"/>
      <c r="L157" s="31"/>
    </row>
    <row r="158" spans="1:12" s="32" customFormat="1" x14ac:dyDescent="0.25">
      <c r="A158" s="34"/>
      <c r="B158" s="11"/>
      <c r="C158" s="11"/>
      <c r="D158" s="11"/>
      <c r="H158" s="34"/>
      <c r="I158" s="34"/>
      <c r="J158" s="34"/>
      <c r="K158" s="34"/>
      <c r="L158" s="31"/>
    </row>
    <row r="159" spans="1:12" s="32" customFormat="1" x14ac:dyDescent="0.25">
      <c r="A159" s="34"/>
      <c r="B159" s="11"/>
      <c r="C159" s="11"/>
      <c r="D159" s="11"/>
      <c r="H159" s="34"/>
      <c r="I159" s="34"/>
      <c r="J159" s="34"/>
      <c r="K159" s="34"/>
      <c r="L159" s="31"/>
    </row>
    <row r="160" spans="1:12" s="32" customFormat="1" x14ac:dyDescent="0.25">
      <c r="A160" s="34"/>
      <c r="B160" s="11"/>
      <c r="C160" s="11"/>
      <c r="D160" s="11"/>
      <c r="H160" s="34"/>
      <c r="I160" s="34"/>
      <c r="J160" s="34"/>
      <c r="K160" s="34"/>
      <c r="L160" s="31"/>
    </row>
    <row r="161" spans="1:12" s="32" customFormat="1" x14ac:dyDescent="0.25">
      <c r="A161" s="34"/>
      <c r="B161" s="11"/>
      <c r="C161" s="11"/>
      <c r="D161" s="11"/>
      <c r="H161" s="34"/>
      <c r="I161" s="34"/>
      <c r="J161" s="34"/>
      <c r="K161" s="34"/>
      <c r="L161" s="31"/>
    </row>
    <row r="162" spans="1:12" s="32" customFormat="1" x14ac:dyDescent="0.25">
      <c r="A162" s="34"/>
      <c r="B162" s="11"/>
      <c r="C162" s="11"/>
      <c r="D162" s="11"/>
      <c r="H162" s="34"/>
      <c r="I162" s="34"/>
      <c r="J162" s="34"/>
      <c r="K162" s="34"/>
      <c r="L162" s="31"/>
    </row>
    <row r="163" spans="1:12" s="32" customFormat="1" x14ac:dyDescent="0.25">
      <c r="A163" s="34"/>
      <c r="B163" s="11"/>
      <c r="C163" s="11"/>
      <c r="D163" s="11"/>
      <c r="H163" s="34"/>
      <c r="I163" s="34"/>
      <c r="J163" s="34"/>
      <c r="K163" s="34"/>
      <c r="L163" s="31"/>
    </row>
    <row r="164" spans="1:12" s="32" customFormat="1" x14ac:dyDescent="0.25">
      <c r="A164" s="34"/>
      <c r="B164" s="11"/>
      <c r="C164" s="11"/>
      <c r="D164" s="11"/>
      <c r="H164" s="34"/>
      <c r="I164" s="34"/>
      <c r="J164" s="34"/>
      <c r="K164" s="34"/>
      <c r="L164" s="31"/>
    </row>
    <row r="165" spans="1:12" s="32" customFormat="1" x14ac:dyDescent="0.25">
      <c r="A165" s="34"/>
      <c r="B165" s="11"/>
      <c r="C165" s="11"/>
      <c r="D165" s="11"/>
      <c r="H165" s="34"/>
      <c r="I165" s="34"/>
      <c r="J165" s="34"/>
      <c r="K165" s="34"/>
      <c r="L165" s="31"/>
    </row>
    <row r="166" spans="1:12" s="32" customFormat="1" x14ac:dyDescent="0.25">
      <c r="A166" s="34"/>
      <c r="B166" s="11"/>
      <c r="C166" s="11"/>
      <c r="D166" s="11"/>
      <c r="H166" s="34"/>
      <c r="I166" s="34"/>
      <c r="J166" s="34"/>
      <c r="K166" s="34"/>
      <c r="L166" s="31"/>
    </row>
    <row r="167" spans="1:12" s="32" customFormat="1" x14ac:dyDescent="0.25">
      <c r="A167" s="34"/>
      <c r="B167" s="11"/>
      <c r="C167" s="11"/>
      <c r="D167" s="11"/>
      <c r="H167" s="34"/>
      <c r="I167" s="34"/>
      <c r="J167" s="34"/>
      <c r="K167" s="34"/>
      <c r="L167" s="31"/>
    </row>
    <row r="168" spans="1:12" s="32" customFormat="1" x14ac:dyDescent="0.25">
      <c r="A168" s="34"/>
      <c r="B168" s="11"/>
      <c r="C168" s="11"/>
      <c r="D168" s="11"/>
      <c r="H168" s="34"/>
      <c r="I168" s="34"/>
      <c r="J168" s="34"/>
      <c r="K168" s="34"/>
      <c r="L168" s="31"/>
    </row>
    <row r="169" spans="1:12" s="32" customFormat="1" x14ac:dyDescent="0.25">
      <c r="A169" s="34"/>
      <c r="B169" s="11"/>
      <c r="C169" s="11"/>
      <c r="D169" s="11"/>
      <c r="H169" s="34"/>
      <c r="I169" s="34"/>
      <c r="J169" s="34"/>
      <c r="K169" s="34"/>
      <c r="L169" s="31"/>
    </row>
    <row r="170" spans="1:12" s="32" customFormat="1" x14ac:dyDescent="0.25">
      <c r="A170" s="34"/>
      <c r="B170" s="11"/>
      <c r="C170" s="11"/>
      <c r="D170" s="11"/>
      <c r="H170" s="34"/>
      <c r="I170" s="34"/>
      <c r="J170" s="34"/>
      <c r="K170" s="34"/>
      <c r="L170" s="31"/>
    </row>
    <row r="171" spans="1:12" s="32" customFormat="1" x14ac:dyDescent="0.25">
      <c r="A171" s="34"/>
      <c r="B171" s="11"/>
      <c r="C171" s="11"/>
      <c r="D171" s="11"/>
      <c r="H171" s="34"/>
      <c r="I171" s="34"/>
      <c r="J171" s="34"/>
      <c r="K171" s="34"/>
      <c r="L171" s="31"/>
    </row>
    <row r="172" spans="1:12" s="32" customFormat="1" x14ac:dyDescent="0.25">
      <c r="A172" s="34"/>
      <c r="B172" s="11"/>
      <c r="C172" s="11"/>
      <c r="D172" s="11"/>
      <c r="H172" s="34"/>
      <c r="I172" s="34"/>
      <c r="J172" s="34"/>
      <c r="K172" s="34"/>
      <c r="L172" s="31"/>
    </row>
    <row r="173" spans="1:12" s="32" customFormat="1" x14ac:dyDescent="0.25">
      <c r="A173" s="34"/>
      <c r="B173" s="11"/>
      <c r="C173" s="11"/>
      <c r="D173" s="11"/>
      <c r="H173" s="34"/>
      <c r="I173" s="34"/>
      <c r="J173" s="34"/>
      <c r="K173" s="34"/>
      <c r="L173" s="31"/>
    </row>
    <row r="174" spans="1:12" s="32" customFormat="1" x14ac:dyDescent="0.25">
      <c r="A174" s="34"/>
      <c r="B174" s="11"/>
      <c r="C174" s="11"/>
      <c r="D174" s="11"/>
      <c r="H174" s="34"/>
      <c r="I174" s="34"/>
      <c r="J174" s="34"/>
      <c r="K174" s="34"/>
      <c r="L174" s="31"/>
    </row>
    <row r="175" spans="1:12" s="32" customFormat="1" x14ac:dyDescent="0.25">
      <c r="A175" s="34"/>
      <c r="B175" s="11"/>
      <c r="C175" s="11"/>
      <c r="D175" s="11"/>
      <c r="H175" s="34"/>
      <c r="I175" s="34"/>
      <c r="J175" s="34"/>
      <c r="K175" s="34"/>
      <c r="L175" s="31"/>
    </row>
    <row r="176" spans="1:12" s="32" customFormat="1" x14ac:dyDescent="0.25">
      <c r="A176" s="34"/>
      <c r="B176" s="11"/>
      <c r="C176" s="11"/>
      <c r="D176" s="11"/>
      <c r="H176" s="34"/>
      <c r="I176" s="34"/>
      <c r="J176" s="34"/>
      <c r="K176" s="34"/>
      <c r="L176" s="31"/>
    </row>
    <row r="177" spans="1:12" s="32" customFormat="1" x14ac:dyDescent="0.25">
      <c r="A177" s="34"/>
      <c r="B177" s="11"/>
      <c r="C177" s="11"/>
      <c r="D177" s="11"/>
      <c r="H177" s="34"/>
      <c r="I177" s="34"/>
      <c r="J177" s="34"/>
      <c r="K177" s="34"/>
      <c r="L177" s="31"/>
    </row>
    <row r="178" spans="1:12" s="32" customFormat="1" x14ac:dyDescent="0.25">
      <c r="A178" s="34"/>
      <c r="B178" s="11"/>
      <c r="C178" s="11"/>
      <c r="D178" s="11"/>
      <c r="H178" s="34"/>
      <c r="I178" s="34"/>
      <c r="J178" s="34"/>
      <c r="K178" s="34"/>
      <c r="L178" s="31"/>
    </row>
    <row r="179" spans="1:12" s="32" customFormat="1" x14ac:dyDescent="0.25">
      <c r="A179" s="34"/>
      <c r="B179" s="11"/>
      <c r="C179" s="11"/>
      <c r="D179" s="11"/>
      <c r="H179" s="34"/>
      <c r="I179" s="34"/>
      <c r="J179" s="34"/>
      <c r="K179" s="34"/>
      <c r="L179" s="31"/>
    </row>
    <row r="180" spans="1:12" s="32" customFormat="1" x14ac:dyDescent="0.25">
      <c r="A180" s="34"/>
      <c r="B180" s="11"/>
      <c r="C180" s="11"/>
      <c r="D180" s="11"/>
      <c r="H180" s="34"/>
      <c r="I180" s="34"/>
      <c r="J180" s="34"/>
      <c r="K180" s="34"/>
      <c r="L180" s="31"/>
    </row>
    <row r="181" spans="1:12" s="32" customFormat="1" x14ac:dyDescent="0.25">
      <c r="A181" s="34"/>
      <c r="B181" s="11"/>
      <c r="C181" s="11"/>
      <c r="D181" s="11"/>
      <c r="H181" s="34"/>
      <c r="I181" s="34"/>
      <c r="J181" s="34"/>
      <c r="K181" s="34"/>
      <c r="L181" s="31"/>
    </row>
    <row r="182" spans="1:12" s="32" customFormat="1" x14ac:dyDescent="0.25">
      <c r="A182" s="34"/>
      <c r="B182" s="11"/>
      <c r="C182" s="11"/>
      <c r="D182" s="11"/>
      <c r="H182" s="34"/>
      <c r="I182" s="34"/>
      <c r="J182" s="34"/>
      <c r="K182" s="34"/>
      <c r="L182" s="31"/>
    </row>
    <row r="183" spans="1:12" s="32" customFormat="1" x14ac:dyDescent="0.25">
      <c r="A183" s="34"/>
      <c r="B183" s="11"/>
      <c r="C183" s="11"/>
      <c r="D183" s="11"/>
      <c r="H183" s="34"/>
      <c r="I183" s="34"/>
      <c r="J183" s="34"/>
      <c r="K183" s="34"/>
      <c r="L183" s="31"/>
    </row>
    <row r="184" spans="1:12" s="32" customFormat="1" x14ac:dyDescent="0.25">
      <c r="A184" s="34"/>
      <c r="B184" s="11"/>
      <c r="C184" s="11"/>
      <c r="D184" s="11"/>
      <c r="H184" s="34"/>
      <c r="I184" s="34"/>
      <c r="J184" s="34"/>
      <c r="K184" s="34"/>
      <c r="L184" s="31"/>
    </row>
    <row r="185" spans="1:12" s="32" customFormat="1" x14ac:dyDescent="0.25">
      <c r="A185" s="34"/>
      <c r="B185" s="11"/>
      <c r="C185" s="11"/>
      <c r="D185" s="11"/>
      <c r="H185" s="34"/>
      <c r="I185" s="34"/>
      <c r="J185" s="34"/>
      <c r="K185" s="34"/>
      <c r="L185" s="31"/>
    </row>
    <row r="186" spans="1:12" s="32" customFormat="1" x14ac:dyDescent="0.25">
      <c r="A186" s="34"/>
      <c r="B186" s="11"/>
      <c r="C186" s="11"/>
      <c r="D186" s="11"/>
      <c r="H186" s="34"/>
      <c r="I186" s="34"/>
      <c r="J186" s="34"/>
      <c r="K186" s="34"/>
      <c r="L186" s="31"/>
    </row>
    <row r="187" spans="1:12" s="32" customFormat="1" x14ac:dyDescent="0.25">
      <c r="A187" s="34"/>
      <c r="B187" s="11"/>
      <c r="C187" s="11"/>
      <c r="D187" s="11"/>
      <c r="H187" s="34"/>
      <c r="I187" s="34"/>
      <c r="J187" s="34"/>
      <c r="K187" s="34"/>
      <c r="L187" s="31"/>
    </row>
    <row r="188" spans="1:12" s="32" customFormat="1" x14ac:dyDescent="0.25">
      <c r="A188" s="34"/>
      <c r="B188" s="11"/>
      <c r="C188" s="11"/>
      <c r="D188" s="11"/>
      <c r="H188" s="34"/>
      <c r="I188" s="34"/>
      <c r="J188" s="34"/>
      <c r="K188" s="34"/>
      <c r="L188" s="31"/>
    </row>
    <row r="189" spans="1:12" s="32" customFormat="1" x14ac:dyDescent="0.25">
      <c r="A189" s="34"/>
      <c r="B189" s="11"/>
      <c r="C189" s="11"/>
      <c r="D189" s="11"/>
      <c r="H189" s="34"/>
      <c r="I189" s="34"/>
      <c r="J189" s="34"/>
      <c r="K189" s="34"/>
      <c r="L189" s="31"/>
    </row>
    <row r="190" spans="1:12" s="32" customFormat="1" x14ac:dyDescent="0.25">
      <c r="A190" s="34"/>
      <c r="B190" s="11"/>
      <c r="C190" s="11"/>
      <c r="D190" s="11"/>
      <c r="H190" s="34"/>
      <c r="I190" s="34"/>
      <c r="J190" s="34"/>
      <c r="K190" s="34"/>
      <c r="L190" s="31"/>
    </row>
    <row r="191" spans="1:12" s="32" customFormat="1" x14ac:dyDescent="0.25">
      <c r="A191" s="34"/>
      <c r="B191" s="11"/>
      <c r="C191" s="11"/>
      <c r="D191" s="11"/>
      <c r="H191" s="34"/>
      <c r="I191" s="34"/>
      <c r="J191" s="34"/>
      <c r="K191" s="34"/>
      <c r="L191" s="31"/>
    </row>
    <row r="192" spans="1:12" s="32" customFormat="1" x14ac:dyDescent="0.25">
      <c r="A192" s="34"/>
      <c r="B192" s="11"/>
      <c r="C192" s="11"/>
      <c r="D192" s="11"/>
      <c r="H192" s="34"/>
      <c r="I192" s="34"/>
      <c r="J192" s="34"/>
      <c r="K192" s="34"/>
      <c r="L192" s="31"/>
    </row>
    <row r="193" spans="1:12" s="32" customFormat="1" x14ac:dyDescent="0.25">
      <c r="A193" s="34"/>
      <c r="B193" s="11"/>
      <c r="C193" s="11"/>
      <c r="D193" s="11"/>
      <c r="H193" s="34"/>
      <c r="I193" s="34"/>
      <c r="J193" s="34"/>
      <c r="K193" s="34"/>
      <c r="L193" s="31"/>
    </row>
    <row r="194" spans="1:12" s="32" customFormat="1" x14ac:dyDescent="0.25">
      <c r="A194" s="34"/>
      <c r="B194" s="11"/>
      <c r="C194" s="11"/>
      <c r="D194" s="11"/>
      <c r="H194" s="34"/>
      <c r="I194" s="34"/>
      <c r="J194" s="34"/>
      <c r="K194" s="34"/>
      <c r="L194" s="31"/>
    </row>
    <row r="195" spans="1:12" s="32" customFormat="1" x14ac:dyDescent="0.25">
      <c r="A195" s="34"/>
      <c r="B195" s="11"/>
      <c r="C195" s="11"/>
      <c r="D195" s="11"/>
      <c r="H195" s="34"/>
      <c r="I195" s="34"/>
      <c r="J195" s="34"/>
      <c r="K195" s="34"/>
      <c r="L195" s="31"/>
    </row>
    <row r="196" spans="1:12" s="32" customFormat="1" x14ac:dyDescent="0.25">
      <c r="A196" s="34"/>
      <c r="B196" s="11"/>
      <c r="C196" s="11"/>
      <c r="D196" s="11"/>
      <c r="H196" s="34"/>
      <c r="I196" s="34"/>
      <c r="J196" s="34"/>
      <c r="K196" s="34"/>
      <c r="L196" s="31"/>
    </row>
    <row r="197" spans="1:12" s="32" customFormat="1" x14ac:dyDescent="0.25">
      <c r="A197" s="34"/>
      <c r="B197" s="11"/>
      <c r="C197" s="11"/>
      <c r="D197" s="11"/>
      <c r="H197" s="34"/>
      <c r="I197" s="34"/>
      <c r="J197" s="34"/>
      <c r="K197" s="34"/>
      <c r="L197" s="31"/>
    </row>
    <row r="198" spans="1:12" x14ac:dyDescent="0.25">
      <c r="L198" s="16"/>
    </row>
    <row r="199" spans="1:12" x14ac:dyDescent="0.25">
      <c r="L199" s="16"/>
    </row>
    <row r="200" spans="1:12" x14ac:dyDescent="0.25">
      <c r="L200" s="16"/>
    </row>
    <row r="201" spans="1:12" x14ac:dyDescent="0.25">
      <c r="L201" s="16"/>
    </row>
    <row r="202" spans="1:12" x14ac:dyDescent="0.25">
      <c r="L202" s="16"/>
    </row>
    <row r="203" spans="1:12" x14ac:dyDescent="0.25">
      <c r="L203" s="16"/>
    </row>
    <row r="204" spans="1:12" x14ac:dyDescent="0.25">
      <c r="L204" s="16"/>
    </row>
    <row r="205" spans="1:12" x14ac:dyDescent="0.25">
      <c r="L205" s="16"/>
    </row>
    <row r="206" spans="1:12" x14ac:dyDescent="0.25">
      <c r="L206" s="16"/>
    </row>
    <row r="207" spans="1:12" x14ac:dyDescent="0.25">
      <c r="L207" s="16"/>
    </row>
    <row r="208" spans="1:12" x14ac:dyDescent="0.25">
      <c r="L208" s="16"/>
    </row>
    <row r="209" spans="12:12" x14ac:dyDescent="0.25">
      <c r="L209" s="16"/>
    </row>
    <row r="210" spans="12:12" x14ac:dyDescent="0.25">
      <c r="L210" s="16"/>
    </row>
    <row r="211" spans="12:12" x14ac:dyDescent="0.25">
      <c r="L211" s="16"/>
    </row>
    <row r="212" spans="12:12" x14ac:dyDescent="0.25">
      <c r="L212" s="16"/>
    </row>
    <row r="213" spans="12:12" x14ac:dyDescent="0.25">
      <c r="L213" s="16"/>
    </row>
    <row r="214" spans="12:12" x14ac:dyDescent="0.25">
      <c r="L214" s="16"/>
    </row>
    <row r="215" spans="12:12" x14ac:dyDescent="0.25">
      <c r="L215" s="16"/>
    </row>
    <row r="216" spans="12:12" x14ac:dyDescent="0.25">
      <c r="L216" s="16"/>
    </row>
    <row r="217" spans="12:12" x14ac:dyDescent="0.25">
      <c r="L217" s="16"/>
    </row>
    <row r="218" spans="12:12" x14ac:dyDescent="0.25">
      <c r="L218" s="16"/>
    </row>
    <row r="219" spans="12:12" x14ac:dyDescent="0.25">
      <c r="L219" s="16"/>
    </row>
    <row r="220" spans="12:12" x14ac:dyDescent="0.25">
      <c r="L220" s="16"/>
    </row>
    <row r="221" spans="12:12" x14ac:dyDescent="0.25">
      <c r="L221" s="16"/>
    </row>
    <row r="222" spans="12:12" x14ac:dyDescent="0.25">
      <c r="L222" s="16"/>
    </row>
    <row r="223" spans="12:12" x14ac:dyDescent="0.25">
      <c r="L223" s="16"/>
    </row>
    <row r="224" spans="12:12" x14ac:dyDescent="0.25">
      <c r="L224" s="16"/>
    </row>
    <row r="225" spans="12:12" x14ac:dyDescent="0.25">
      <c r="L225" s="16"/>
    </row>
    <row r="226" spans="12:12" x14ac:dyDescent="0.25">
      <c r="L226" s="16"/>
    </row>
    <row r="227" spans="12:12" x14ac:dyDescent="0.25">
      <c r="L227" s="16"/>
    </row>
    <row r="228" spans="12:12" x14ac:dyDescent="0.25">
      <c r="L228" s="16"/>
    </row>
    <row r="229" spans="12:12" x14ac:dyDescent="0.25">
      <c r="L229" s="16"/>
    </row>
    <row r="230" spans="12:12" x14ac:dyDescent="0.25">
      <c r="L230" s="16"/>
    </row>
    <row r="231" spans="12:12" x14ac:dyDescent="0.25">
      <c r="L231" s="16"/>
    </row>
    <row r="232" spans="12:12" x14ac:dyDescent="0.25">
      <c r="L232" s="16"/>
    </row>
    <row r="233" spans="12:12" x14ac:dyDescent="0.25">
      <c r="L233" s="16"/>
    </row>
    <row r="234" spans="12:12" x14ac:dyDescent="0.25">
      <c r="L234" s="16"/>
    </row>
    <row r="235" spans="12:12" x14ac:dyDescent="0.25">
      <c r="L235" s="16"/>
    </row>
    <row r="236" spans="12:12" x14ac:dyDescent="0.25">
      <c r="L236" s="16"/>
    </row>
    <row r="237" spans="12:12" x14ac:dyDescent="0.25">
      <c r="L237" s="16"/>
    </row>
    <row r="238" spans="12:12" x14ac:dyDescent="0.25">
      <c r="L238" s="16"/>
    </row>
    <row r="239" spans="12:12" x14ac:dyDescent="0.25">
      <c r="L239" s="16"/>
    </row>
    <row r="240" spans="12:12" x14ac:dyDescent="0.25">
      <c r="L240" s="16"/>
    </row>
    <row r="241" spans="12:12" x14ac:dyDescent="0.25">
      <c r="L241" s="16"/>
    </row>
    <row r="242" spans="12:12" x14ac:dyDescent="0.25">
      <c r="L242" s="16"/>
    </row>
    <row r="243" spans="12:12" x14ac:dyDescent="0.25">
      <c r="L243" s="16"/>
    </row>
    <row r="244" spans="12:12" x14ac:dyDescent="0.25">
      <c r="L244" s="16"/>
    </row>
    <row r="245" spans="12:12" x14ac:dyDescent="0.25">
      <c r="L245" s="16"/>
    </row>
    <row r="246" spans="12:12" x14ac:dyDescent="0.25">
      <c r="L246" s="16"/>
    </row>
    <row r="247" spans="12:12" x14ac:dyDescent="0.25">
      <c r="L247" s="16"/>
    </row>
    <row r="248" spans="12:12" x14ac:dyDescent="0.25">
      <c r="L248" s="16"/>
    </row>
    <row r="249" spans="12:12" x14ac:dyDescent="0.25">
      <c r="L249" s="16"/>
    </row>
    <row r="250" spans="12:12" x14ac:dyDescent="0.25">
      <c r="L250" s="16"/>
    </row>
    <row r="251" spans="12:12" x14ac:dyDescent="0.25">
      <c r="L251" s="16"/>
    </row>
    <row r="252" spans="12:12" x14ac:dyDescent="0.25">
      <c r="L252" s="16"/>
    </row>
    <row r="253" spans="12:12" x14ac:dyDescent="0.25">
      <c r="L253" s="16"/>
    </row>
    <row r="254" spans="12:12" x14ac:dyDescent="0.25">
      <c r="L254" s="16"/>
    </row>
    <row r="255" spans="12:12" x14ac:dyDescent="0.25">
      <c r="L255" s="16"/>
    </row>
    <row r="256" spans="12:12" x14ac:dyDescent="0.25">
      <c r="L256" s="16"/>
    </row>
    <row r="257" spans="12:12" x14ac:dyDescent="0.25">
      <c r="L257" s="16"/>
    </row>
    <row r="258" spans="12:12" x14ac:dyDescent="0.25">
      <c r="L258" s="16"/>
    </row>
    <row r="259" spans="12:12" x14ac:dyDescent="0.25">
      <c r="L259" s="16"/>
    </row>
    <row r="260" spans="12:12" x14ac:dyDescent="0.25">
      <c r="L260" s="16"/>
    </row>
    <row r="261" spans="12:12" x14ac:dyDescent="0.25">
      <c r="L261" s="16"/>
    </row>
    <row r="262" spans="12:12" x14ac:dyDescent="0.25">
      <c r="L262" s="16"/>
    </row>
    <row r="263" spans="12:12" x14ac:dyDescent="0.25">
      <c r="L263" s="16"/>
    </row>
    <row r="264" spans="12:12" x14ac:dyDescent="0.25">
      <c r="L264" s="16"/>
    </row>
    <row r="265" spans="12:12" x14ac:dyDescent="0.25">
      <c r="L265" s="16"/>
    </row>
    <row r="266" spans="12:12" x14ac:dyDescent="0.25">
      <c r="L266" s="16"/>
    </row>
    <row r="267" spans="12:12" x14ac:dyDescent="0.25">
      <c r="L267" s="16"/>
    </row>
    <row r="268" spans="12:12" x14ac:dyDescent="0.25">
      <c r="L268" s="16"/>
    </row>
    <row r="269" spans="12:12" x14ac:dyDescent="0.25">
      <c r="L269" s="16"/>
    </row>
    <row r="270" spans="12:12" x14ac:dyDescent="0.25">
      <c r="L270" s="16"/>
    </row>
    <row r="271" spans="12:12" x14ac:dyDescent="0.25">
      <c r="L271" s="16"/>
    </row>
    <row r="272" spans="12:12" x14ac:dyDescent="0.25">
      <c r="L272" s="16"/>
    </row>
    <row r="273" spans="12:12" x14ac:dyDescent="0.25">
      <c r="L273" s="16"/>
    </row>
    <row r="274" spans="12:12" x14ac:dyDescent="0.25">
      <c r="L274" s="16"/>
    </row>
    <row r="275" spans="12:12" x14ac:dyDescent="0.25">
      <c r="L275" s="16"/>
    </row>
    <row r="276" spans="12:12" x14ac:dyDescent="0.25">
      <c r="L276" s="16"/>
    </row>
    <row r="277" spans="12:12" x14ac:dyDescent="0.25">
      <c r="L277" s="16"/>
    </row>
    <row r="278" spans="12:12" x14ac:dyDescent="0.25">
      <c r="L278" s="16"/>
    </row>
    <row r="279" spans="12:12" x14ac:dyDescent="0.25">
      <c r="L279" s="16"/>
    </row>
    <row r="280" spans="12:12" x14ac:dyDescent="0.25">
      <c r="L280" s="16"/>
    </row>
    <row r="281" spans="12:12" x14ac:dyDescent="0.25">
      <c r="L281" s="16"/>
    </row>
    <row r="282" spans="12:12" x14ac:dyDescent="0.25">
      <c r="L282" s="16"/>
    </row>
    <row r="283" spans="12:12" x14ac:dyDescent="0.25">
      <c r="L283" s="16"/>
    </row>
    <row r="284" spans="12:12" x14ac:dyDescent="0.25">
      <c r="L284" s="16"/>
    </row>
    <row r="285" spans="12:12" x14ac:dyDescent="0.25">
      <c r="L285" s="16"/>
    </row>
    <row r="286" spans="12:12" x14ac:dyDescent="0.25">
      <c r="L286" s="16"/>
    </row>
    <row r="287" spans="12:12" x14ac:dyDescent="0.25">
      <c r="L287" s="16"/>
    </row>
    <row r="288" spans="12:12" x14ac:dyDescent="0.25">
      <c r="L288" s="16"/>
    </row>
    <row r="289" spans="12:12" x14ac:dyDescent="0.25">
      <c r="L289" s="16"/>
    </row>
    <row r="290" spans="12:12" x14ac:dyDescent="0.25">
      <c r="L290" s="16"/>
    </row>
    <row r="291" spans="12:12" x14ac:dyDescent="0.25">
      <c r="L291" s="16"/>
    </row>
    <row r="292" spans="12:12" x14ac:dyDescent="0.25">
      <c r="L292" s="16"/>
    </row>
    <row r="293" spans="12:12" x14ac:dyDescent="0.25">
      <c r="L293" s="16"/>
    </row>
    <row r="294" spans="12:12" x14ac:dyDescent="0.25">
      <c r="L294" s="16"/>
    </row>
    <row r="295" spans="12:12" x14ac:dyDescent="0.25">
      <c r="L295" s="16"/>
    </row>
    <row r="296" spans="12:12" x14ac:dyDescent="0.25">
      <c r="L296" s="16"/>
    </row>
    <row r="297" spans="12:12" x14ac:dyDescent="0.25">
      <c r="L297" s="16"/>
    </row>
    <row r="298" spans="12:12" x14ac:dyDescent="0.25">
      <c r="L298" s="16"/>
    </row>
    <row r="299" spans="12:12" x14ac:dyDescent="0.25">
      <c r="L299" s="16"/>
    </row>
    <row r="300" spans="12:12" x14ac:dyDescent="0.25">
      <c r="L300" s="16"/>
    </row>
    <row r="301" spans="12:12" x14ac:dyDescent="0.25">
      <c r="L301" s="16"/>
    </row>
    <row r="302" spans="12:12" x14ac:dyDescent="0.25">
      <c r="L302" s="16"/>
    </row>
    <row r="303" spans="12:12" x14ac:dyDescent="0.25">
      <c r="L303" s="16"/>
    </row>
    <row r="304" spans="12:12" x14ac:dyDescent="0.25">
      <c r="L304" s="16"/>
    </row>
    <row r="305" spans="12:12" x14ac:dyDescent="0.25">
      <c r="L305" s="16"/>
    </row>
    <row r="306" spans="12:12" x14ac:dyDescent="0.25">
      <c r="L306" s="16"/>
    </row>
    <row r="307" spans="12:12" x14ac:dyDescent="0.25">
      <c r="L307" s="16"/>
    </row>
    <row r="308" spans="12:12" x14ac:dyDescent="0.25">
      <c r="L308" s="16"/>
    </row>
    <row r="309" spans="12:12" x14ac:dyDescent="0.25">
      <c r="L309" s="16"/>
    </row>
    <row r="310" spans="12:12" x14ac:dyDescent="0.25">
      <c r="L310" s="16"/>
    </row>
    <row r="311" spans="12:12" x14ac:dyDescent="0.25">
      <c r="L311" s="16"/>
    </row>
    <row r="312" spans="12:12" x14ac:dyDescent="0.25">
      <c r="L312" s="16"/>
    </row>
    <row r="313" spans="12:12" x14ac:dyDescent="0.25">
      <c r="L313" s="16"/>
    </row>
    <row r="314" spans="12:12" x14ac:dyDescent="0.25">
      <c r="L314" s="16"/>
    </row>
    <row r="315" spans="12:12" x14ac:dyDescent="0.25">
      <c r="L315" s="16"/>
    </row>
    <row r="316" spans="12:12" x14ac:dyDescent="0.25">
      <c r="L316" s="16"/>
    </row>
    <row r="317" spans="12:12" x14ac:dyDescent="0.25">
      <c r="L317" s="16"/>
    </row>
    <row r="318" spans="12:12" x14ac:dyDescent="0.25">
      <c r="L318" s="16"/>
    </row>
    <row r="319" spans="12:12" x14ac:dyDescent="0.25">
      <c r="L319" s="16"/>
    </row>
    <row r="320" spans="12:12" x14ac:dyDescent="0.25">
      <c r="L320" s="16"/>
    </row>
    <row r="321" spans="12:12" x14ac:dyDescent="0.25">
      <c r="L321" s="16"/>
    </row>
    <row r="322" spans="12:12" x14ac:dyDescent="0.25">
      <c r="L322" s="16"/>
    </row>
    <row r="323" spans="12:12" x14ac:dyDescent="0.25">
      <c r="L323" s="16"/>
    </row>
    <row r="324" spans="12:12" x14ac:dyDescent="0.25">
      <c r="L324" s="16"/>
    </row>
    <row r="325" spans="12:12" x14ac:dyDescent="0.25">
      <c r="L325" s="16"/>
    </row>
    <row r="326" spans="12:12" x14ac:dyDescent="0.25">
      <c r="L326" s="16"/>
    </row>
    <row r="327" spans="12:12" x14ac:dyDescent="0.25">
      <c r="L327" s="16"/>
    </row>
    <row r="328" spans="12:12" x14ac:dyDescent="0.25">
      <c r="L328" s="16"/>
    </row>
    <row r="329" spans="12:12" x14ac:dyDescent="0.25">
      <c r="L329" s="16"/>
    </row>
    <row r="330" spans="12:12" x14ac:dyDescent="0.25">
      <c r="L330" s="16"/>
    </row>
    <row r="331" spans="12:12" x14ac:dyDescent="0.25">
      <c r="L331" s="16"/>
    </row>
    <row r="332" spans="12:12" x14ac:dyDescent="0.25">
      <c r="L332" s="16"/>
    </row>
    <row r="333" spans="12:12" x14ac:dyDescent="0.25">
      <c r="L333" s="16"/>
    </row>
    <row r="334" spans="12:12" x14ac:dyDescent="0.25">
      <c r="L334" s="16"/>
    </row>
    <row r="335" spans="12:12" x14ac:dyDescent="0.25">
      <c r="L335" s="16"/>
    </row>
    <row r="336" spans="12:12" x14ac:dyDescent="0.25">
      <c r="L336" s="16"/>
    </row>
    <row r="337" spans="12:12" x14ac:dyDescent="0.25">
      <c r="L337" s="16"/>
    </row>
    <row r="338" spans="12:12" x14ac:dyDescent="0.25">
      <c r="L338" s="16"/>
    </row>
    <row r="339" spans="12:12" x14ac:dyDescent="0.25">
      <c r="L339" s="16"/>
    </row>
    <row r="340" spans="12:12" x14ac:dyDescent="0.25">
      <c r="L340" s="16"/>
    </row>
    <row r="341" spans="12:12" x14ac:dyDescent="0.25">
      <c r="L341" s="16"/>
    </row>
    <row r="342" spans="12:12" x14ac:dyDescent="0.25">
      <c r="L342" s="16"/>
    </row>
    <row r="343" spans="12:12" x14ac:dyDescent="0.25">
      <c r="L343" s="16"/>
    </row>
    <row r="344" spans="12:12" x14ac:dyDescent="0.25">
      <c r="L344" s="16"/>
    </row>
    <row r="345" spans="12:12" x14ac:dyDescent="0.25">
      <c r="L345" s="16"/>
    </row>
    <row r="346" spans="12:12" x14ac:dyDescent="0.25">
      <c r="L346" s="16"/>
    </row>
    <row r="347" spans="12:12" x14ac:dyDescent="0.25">
      <c r="L347" s="16"/>
    </row>
    <row r="348" spans="12:12" x14ac:dyDescent="0.25">
      <c r="L348" s="16"/>
    </row>
    <row r="349" spans="12:12" x14ac:dyDescent="0.25">
      <c r="L349" s="16"/>
    </row>
    <row r="350" spans="12:12" x14ac:dyDescent="0.25">
      <c r="L350" s="16"/>
    </row>
    <row r="351" spans="12:12" x14ac:dyDescent="0.25">
      <c r="L351" s="16"/>
    </row>
    <row r="352" spans="12:12" x14ac:dyDescent="0.25">
      <c r="L352" s="16"/>
    </row>
    <row r="353" spans="12:12" x14ac:dyDescent="0.25">
      <c r="L353" s="16"/>
    </row>
    <row r="354" spans="12:12" x14ac:dyDescent="0.25">
      <c r="L354" s="16"/>
    </row>
    <row r="355" spans="12:12" x14ac:dyDescent="0.25">
      <c r="L355" s="16"/>
    </row>
    <row r="356" spans="12:12" x14ac:dyDescent="0.25">
      <c r="L356" s="16"/>
    </row>
    <row r="357" spans="12:12" x14ac:dyDescent="0.25">
      <c r="L357" s="16"/>
    </row>
    <row r="358" spans="12:12" x14ac:dyDescent="0.25">
      <c r="L358" s="16"/>
    </row>
    <row r="359" spans="12:12" x14ac:dyDescent="0.25">
      <c r="L359" s="16"/>
    </row>
    <row r="360" spans="12:12" x14ac:dyDescent="0.25">
      <c r="L360" s="16"/>
    </row>
    <row r="361" spans="12:12" x14ac:dyDescent="0.25">
      <c r="L361" s="16"/>
    </row>
    <row r="362" spans="12:12" x14ac:dyDescent="0.25">
      <c r="L362" s="16"/>
    </row>
    <row r="363" spans="12:12" x14ac:dyDescent="0.25">
      <c r="L363" s="16"/>
    </row>
    <row r="364" spans="12:12" x14ac:dyDescent="0.25">
      <c r="L364" s="16"/>
    </row>
    <row r="365" spans="12:12" x14ac:dyDescent="0.25">
      <c r="L365" s="16"/>
    </row>
    <row r="366" spans="12:12" x14ac:dyDescent="0.25">
      <c r="L366" s="16"/>
    </row>
    <row r="367" spans="12:12" x14ac:dyDescent="0.25">
      <c r="L367" s="16"/>
    </row>
    <row r="368" spans="12:12" x14ac:dyDescent="0.25">
      <c r="L368" s="16"/>
    </row>
    <row r="369" spans="12:12" x14ac:dyDescent="0.25">
      <c r="L369" s="16"/>
    </row>
    <row r="370" spans="12:12" x14ac:dyDescent="0.25">
      <c r="L370" s="16"/>
    </row>
    <row r="371" spans="12:12" x14ac:dyDescent="0.25">
      <c r="L371" s="16"/>
    </row>
    <row r="372" spans="12:12" x14ac:dyDescent="0.25">
      <c r="L372" s="16"/>
    </row>
    <row r="373" spans="12:12" x14ac:dyDescent="0.25">
      <c r="L373" s="16"/>
    </row>
    <row r="374" spans="12:12" x14ac:dyDescent="0.25">
      <c r="L374" s="16"/>
    </row>
    <row r="375" spans="12:12" x14ac:dyDescent="0.25">
      <c r="L375" s="16"/>
    </row>
    <row r="376" spans="12:12" x14ac:dyDescent="0.25">
      <c r="L376" s="16"/>
    </row>
    <row r="377" spans="12:12" x14ac:dyDescent="0.25">
      <c r="L377" s="16"/>
    </row>
    <row r="378" spans="12:12" x14ac:dyDescent="0.25">
      <c r="L378" s="16"/>
    </row>
    <row r="379" spans="12:12" x14ac:dyDescent="0.25">
      <c r="L379" s="16"/>
    </row>
    <row r="380" spans="12:12" x14ac:dyDescent="0.25">
      <c r="L380" s="16"/>
    </row>
    <row r="381" spans="12:12" x14ac:dyDescent="0.25">
      <c r="L381" s="16"/>
    </row>
    <row r="382" spans="12:12" x14ac:dyDescent="0.25">
      <c r="L382" s="16"/>
    </row>
    <row r="383" spans="12:12" x14ac:dyDescent="0.25">
      <c r="L383" s="16"/>
    </row>
    <row r="384" spans="12:12" x14ac:dyDescent="0.25">
      <c r="L384" s="16"/>
    </row>
    <row r="385" spans="12:12" x14ac:dyDescent="0.25">
      <c r="L385" s="16"/>
    </row>
    <row r="386" spans="12:12" x14ac:dyDescent="0.25">
      <c r="L386" s="16"/>
    </row>
    <row r="387" spans="12:12" x14ac:dyDescent="0.25">
      <c r="L387" s="16"/>
    </row>
    <row r="388" spans="12:12" x14ac:dyDescent="0.25">
      <c r="L388" s="16"/>
    </row>
    <row r="389" spans="12:12" x14ac:dyDescent="0.25">
      <c r="L389" s="16"/>
    </row>
    <row r="390" spans="12:12" x14ac:dyDescent="0.25">
      <c r="L390" s="16"/>
    </row>
    <row r="391" spans="12:12" x14ac:dyDescent="0.25">
      <c r="L391" s="16"/>
    </row>
    <row r="392" spans="12:12" x14ac:dyDescent="0.25">
      <c r="L392" s="16"/>
    </row>
    <row r="393" spans="12:12" x14ac:dyDescent="0.25">
      <c r="L393" s="16"/>
    </row>
    <row r="394" spans="12:12" x14ac:dyDescent="0.25">
      <c r="L394" s="16"/>
    </row>
    <row r="395" spans="12:12" x14ac:dyDescent="0.25">
      <c r="L395" s="16"/>
    </row>
    <row r="396" spans="12:12" x14ac:dyDescent="0.25">
      <c r="L396" s="16"/>
    </row>
    <row r="397" spans="12:12" x14ac:dyDescent="0.25">
      <c r="L397" s="16"/>
    </row>
    <row r="398" spans="12:12" x14ac:dyDescent="0.25">
      <c r="L398" s="16"/>
    </row>
    <row r="399" spans="12:12" x14ac:dyDescent="0.25">
      <c r="L399" s="16"/>
    </row>
    <row r="400" spans="12:12" x14ac:dyDescent="0.25">
      <c r="L400" s="16"/>
    </row>
    <row r="401" spans="12:12" x14ac:dyDescent="0.25">
      <c r="L401" s="16"/>
    </row>
    <row r="402" spans="12:12" x14ac:dyDescent="0.25">
      <c r="L402" s="16"/>
    </row>
    <row r="403" spans="12:12" x14ac:dyDescent="0.25">
      <c r="L403" s="16"/>
    </row>
    <row r="404" spans="12:12" x14ac:dyDescent="0.25">
      <c r="L404" s="16"/>
    </row>
    <row r="405" spans="12:12" x14ac:dyDescent="0.25">
      <c r="L405" s="16"/>
    </row>
    <row r="406" spans="12:12" x14ac:dyDescent="0.25">
      <c r="L406" s="16"/>
    </row>
    <row r="407" spans="12:12" x14ac:dyDescent="0.25">
      <c r="L407" s="16"/>
    </row>
    <row r="408" spans="12:12" x14ac:dyDescent="0.25">
      <c r="L408" s="16"/>
    </row>
    <row r="409" spans="12:12" x14ac:dyDescent="0.25">
      <c r="L409" s="16"/>
    </row>
    <row r="410" spans="12:12" x14ac:dyDescent="0.25">
      <c r="L410" s="16"/>
    </row>
    <row r="411" spans="12:12" x14ac:dyDescent="0.25">
      <c r="L411" s="16"/>
    </row>
    <row r="412" spans="12:12" x14ac:dyDescent="0.25">
      <c r="L412" s="16"/>
    </row>
    <row r="413" spans="12:12" x14ac:dyDescent="0.25">
      <c r="L413" s="16"/>
    </row>
    <row r="414" spans="12:12" x14ac:dyDescent="0.25">
      <c r="L414" s="16"/>
    </row>
    <row r="415" spans="12:12" x14ac:dyDescent="0.25">
      <c r="L415" s="16"/>
    </row>
    <row r="416" spans="12:12" x14ac:dyDescent="0.25">
      <c r="L416" s="16"/>
    </row>
    <row r="417" spans="12:12" x14ac:dyDescent="0.25">
      <c r="L417" s="16"/>
    </row>
    <row r="418" spans="12:12" x14ac:dyDescent="0.25">
      <c r="L418" s="16"/>
    </row>
    <row r="419" spans="12:12" x14ac:dyDescent="0.25">
      <c r="L419" s="16"/>
    </row>
    <row r="420" spans="12:12" x14ac:dyDescent="0.25">
      <c r="L420" s="16"/>
    </row>
    <row r="421" spans="12:12" x14ac:dyDescent="0.25">
      <c r="L421" s="16"/>
    </row>
    <row r="422" spans="12:12" x14ac:dyDescent="0.25">
      <c r="L422" s="16"/>
    </row>
    <row r="423" spans="12:12" x14ac:dyDescent="0.25">
      <c r="L423" s="16"/>
    </row>
    <row r="424" spans="12:12" x14ac:dyDescent="0.25">
      <c r="L424" s="16"/>
    </row>
    <row r="425" spans="12:12" x14ac:dyDescent="0.25">
      <c r="L425" s="16"/>
    </row>
    <row r="426" spans="12:12" x14ac:dyDescent="0.25">
      <c r="L426" s="16"/>
    </row>
    <row r="427" spans="12:12" x14ac:dyDescent="0.25">
      <c r="L427" s="16"/>
    </row>
    <row r="428" spans="12:12" x14ac:dyDescent="0.25">
      <c r="L428" s="16"/>
    </row>
    <row r="429" spans="12:12" x14ac:dyDescent="0.25">
      <c r="L429" s="16"/>
    </row>
    <row r="430" spans="12:12" x14ac:dyDescent="0.25">
      <c r="L430" s="16"/>
    </row>
    <row r="431" spans="12:12" x14ac:dyDescent="0.25">
      <c r="L431" s="16"/>
    </row>
    <row r="432" spans="12:12" x14ac:dyDescent="0.25">
      <c r="L432" s="16"/>
    </row>
    <row r="433" spans="12:12" x14ac:dyDescent="0.25">
      <c r="L433" s="16"/>
    </row>
    <row r="434" spans="12:12" x14ac:dyDescent="0.25">
      <c r="L434" s="16"/>
    </row>
    <row r="435" spans="12:12" x14ac:dyDescent="0.25">
      <c r="L435" s="16"/>
    </row>
    <row r="436" spans="12:12" x14ac:dyDescent="0.25">
      <c r="L436" s="16"/>
    </row>
    <row r="437" spans="12:12" x14ac:dyDescent="0.25">
      <c r="L437" s="16"/>
    </row>
    <row r="438" spans="12:12" x14ac:dyDescent="0.25">
      <c r="L438" s="16"/>
    </row>
    <row r="439" spans="12:12" x14ac:dyDescent="0.25">
      <c r="L439" s="16"/>
    </row>
    <row r="440" spans="12:12" x14ac:dyDescent="0.25">
      <c r="L440" s="16"/>
    </row>
    <row r="441" spans="12:12" x14ac:dyDescent="0.25">
      <c r="L441" s="16"/>
    </row>
    <row r="442" spans="12:12" x14ac:dyDescent="0.25">
      <c r="L442" s="16"/>
    </row>
    <row r="443" spans="12:12" x14ac:dyDescent="0.25">
      <c r="L443" s="16"/>
    </row>
    <row r="444" spans="12:12" x14ac:dyDescent="0.25">
      <c r="L444" s="16"/>
    </row>
    <row r="445" spans="12:12" x14ac:dyDescent="0.25">
      <c r="L445" s="16"/>
    </row>
    <row r="446" spans="12:12" x14ac:dyDescent="0.25">
      <c r="L446" s="16"/>
    </row>
    <row r="447" spans="12:12" x14ac:dyDescent="0.25">
      <c r="L447" s="16"/>
    </row>
    <row r="448" spans="12:12" x14ac:dyDescent="0.25">
      <c r="L448" s="16"/>
    </row>
    <row r="449" spans="12:12" x14ac:dyDescent="0.25">
      <c r="L449" s="16"/>
    </row>
    <row r="450" spans="12:12" x14ac:dyDescent="0.25">
      <c r="L450" s="16"/>
    </row>
    <row r="451" spans="12:12" x14ac:dyDescent="0.25">
      <c r="L451" s="16"/>
    </row>
    <row r="452" spans="12:12" x14ac:dyDescent="0.25">
      <c r="L452" s="16"/>
    </row>
    <row r="453" spans="12:12" x14ac:dyDescent="0.25">
      <c r="L453" s="16"/>
    </row>
    <row r="454" spans="12:12" x14ac:dyDescent="0.25">
      <c r="L454" s="16"/>
    </row>
    <row r="455" spans="12:12" x14ac:dyDescent="0.25">
      <c r="L455" s="16"/>
    </row>
    <row r="456" spans="12:12" x14ac:dyDescent="0.25">
      <c r="L456" s="16"/>
    </row>
    <row r="457" spans="12:12" x14ac:dyDescent="0.25">
      <c r="L457" s="16"/>
    </row>
    <row r="458" spans="12:12" x14ac:dyDescent="0.25">
      <c r="L458" s="16"/>
    </row>
    <row r="459" spans="12:12" x14ac:dyDescent="0.25">
      <c r="L459" s="16"/>
    </row>
    <row r="460" spans="12:12" x14ac:dyDescent="0.25">
      <c r="L460" s="16"/>
    </row>
    <row r="461" spans="12:12" x14ac:dyDescent="0.25">
      <c r="L461" s="16"/>
    </row>
    <row r="462" spans="12:12" x14ac:dyDescent="0.25">
      <c r="L462" s="16"/>
    </row>
    <row r="463" spans="12:12" x14ac:dyDescent="0.25">
      <c r="L463" s="16"/>
    </row>
    <row r="464" spans="12:12" x14ac:dyDescent="0.25">
      <c r="L464" s="16"/>
    </row>
    <row r="465" spans="12:12" x14ac:dyDescent="0.25">
      <c r="L465" s="16"/>
    </row>
    <row r="466" spans="12:12" x14ac:dyDescent="0.25">
      <c r="L466" s="16"/>
    </row>
    <row r="467" spans="12:12" x14ac:dyDescent="0.25">
      <c r="L467" s="16"/>
    </row>
    <row r="468" spans="12:12" x14ac:dyDescent="0.25">
      <c r="L468" s="16"/>
    </row>
    <row r="469" spans="12:12" x14ac:dyDescent="0.25">
      <c r="L469" s="16"/>
    </row>
    <row r="470" spans="12:12" x14ac:dyDescent="0.25">
      <c r="L470" s="16"/>
    </row>
    <row r="471" spans="12:12" x14ac:dyDescent="0.25">
      <c r="L471" s="16"/>
    </row>
    <row r="472" spans="12:12" x14ac:dyDescent="0.25">
      <c r="L472" s="16"/>
    </row>
    <row r="473" spans="12:12" x14ac:dyDescent="0.25">
      <c r="L473" s="16"/>
    </row>
    <row r="474" spans="12:12" x14ac:dyDescent="0.25">
      <c r="L474" s="16"/>
    </row>
    <row r="475" spans="12:12" x14ac:dyDescent="0.25">
      <c r="L475" s="16"/>
    </row>
    <row r="476" spans="12:12" x14ac:dyDescent="0.25">
      <c r="L476" s="16"/>
    </row>
    <row r="477" spans="12:12" x14ac:dyDescent="0.25">
      <c r="L477" s="16"/>
    </row>
    <row r="478" spans="12:12" x14ac:dyDescent="0.25">
      <c r="L478" s="16"/>
    </row>
    <row r="479" spans="12:12" x14ac:dyDescent="0.25">
      <c r="L479" s="16"/>
    </row>
    <row r="480" spans="12:12" x14ac:dyDescent="0.25">
      <c r="L480" s="16"/>
    </row>
    <row r="481" spans="12:12" x14ac:dyDescent="0.25">
      <c r="L481" s="16"/>
    </row>
    <row r="482" spans="12:12" x14ac:dyDescent="0.25">
      <c r="L482" s="16"/>
    </row>
    <row r="483" spans="12:12" x14ac:dyDescent="0.25">
      <c r="L483" s="16"/>
    </row>
    <row r="484" spans="12:12" x14ac:dyDescent="0.25">
      <c r="L484" s="16"/>
    </row>
    <row r="485" spans="12:12" x14ac:dyDescent="0.25">
      <c r="L485" s="16"/>
    </row>
    <row r="486" spans="12:12" x14ac:dyDescent="0.25">
      <c r="L486" s="16"/>
    </row>
    <row r="487" spans="12:12" x14ac:dyDescent="0.25">
      <c r="L487" s="16"/>
    </row>
    <row r="488" spans="12:12" x14ac:dyDescent="0.25">
      <c r="L488" s="16"/>
    </row>
    <row r="489" spans="12:12" x14ac:dyDescent="0.25">
      <c r="L489" s="16"/>
    </row>
    <row r="490" spans="12:12" x14ac:dyDescent="0.25">
      <c r="L490" s="16"/>
    </row>
    <row r="491" spans="12:12" x14ac:dyDescent="0.25">
      <c r="L491" s="16"/>
    </row>
    <row r="492" spans="12:12" x14ac:dyDescent="0.25">
      <c r="L492" s="16"/>
    </row>
    <row r="493" spans="12:12" x14ac:dyDescent="0.25">
      <c r="L493" s="16"/>
    </row>
    <row r="494" spans="12:12" x14ac:dyDescent="0.25">
      <c r="L494" s="16"/>
    </row>
    <row r="495" spans="12:12" x14ac:dyDescent="0.25">
      <c r="L495" s="16"/>
    </row>
    <row r="496" spans="12:12" x14ac:dyDescent="0.25">
      <c r="L496" s="16"/>
    </row>
    <row r="497" spans="12:12" x14ac:dyDescent="0.25">
      <c r="L497" s="16"/>
    </row>
    <row r="498" spans="12:12" x14ac:dyDescent="0.25">
      <c r="L498" s="16"/>
    </row>
    <row r="499" spans="12:12" x14ac:dyDescent="0.25">
      <c r="L499" s="16"/>
    </row>
    <row r="500" spans="12:12" x14ac:dyDescent="0.25">
      <c r="L500" s="16"/>
    </row>
    <row r="501" spans="12:12" x14ac:dyDescent="0.25">
      <c r="L501" s="16"/>
    </row>
    <row r="502" spans="12:12" x14ac:dyDescent="0.25">
      <c r="L502" s="16"/>
    </row>
    <row r="503" spans="12:12" x14ac:dyDescent="0.25">
      <c r="L503" s="16"/>
    </row>
    <row r="504" spans="12:12" x14ac:dyDescent="0.25">
      <c r="L504" s="16"/>
    </row>
    <row r="505" spans="12:12" x14ac:dyDescent="0.25">
      <c r="L505" s="16"/>
    </row>
    <row r="506" spans="12:12" x14ac:dyDescent="0.25">
      <c r="L506" s="16"/>
    </row>
    <row r="507" spans="12:12" x14ac:dyDescent="0.25">
      <c r="L507" s="16"/>
    </row>
    <row r="508" spans="12:12" x14ac:dyDescent="0.25">
      <c r="L508" s="16"/>
    </row>
    <row r="509" spans="12:12" x14ac:dyDescent="0.25">
      <c r="L509" s="16"/>
    </row>
    <row r="510" spans="12:12" x14ac:dyDescent="0.25">
      <c r="L510" s="16"/>
    </row>
    <row r="511" spans="12:12" x14ac:dyDescent="0.25">
      <c r="L511" s="16"/>
    </row>
    <row r="512" spans="12:12" x14ac:dyDescent="0.25">
      <c r="L512" s="16"/>
    </row>
    <row r="513" spans="12:12" x14ac:dyDescent="0.25">
      <c r="L513" s="16"/>
    </row>
    <row r="514" spans="12:12" x14ac:dyDescent="0.25">
      <c r="L514" s="16"/>
    </row>
    <row r="515" spans="12:12" x14ac:dyDescent="0.25">
      <c r="L515" s="16"/>
    </row>
    <row r="516" spans="12:12" x14ac:dyDescent="0.25">
      <c r="L516" s="16"/>
    </row>
    <row r="517" spans="12:12" x14ac:dyDescent="0.25">
      <c r="L517" s="16"/>
    </row>
    <row r="518" spans="12:12" x14ac:dyDescent="0.25">
      <c r="L518" s="16"/>
    </row>
    <row r="519" spans="12:12" x14ac:dyDescent="0.25">
      <c r="L519" s="16"/>
    </row>
    <row r="520" spans="12:12" x14ac:dyDescent="0.25">
      <c r="L520" s="16"/>
    </row>
    <row r="521" spans="12:12" x14ac:dyDescent="0.25">
      <c r="L521" s="16"/>
    </row>
    <row r="522" spans="12:12" x14ac:dyDescent="0.25">
      <c r="L522" s="16"/>
    </row>
    <row r="523" spans="12:12" x14ac:dyDescent="0.25">
      <c r="L523" s="16"/>
    </row>
    <row r="524" spans="12:12" x14ac:dyDescent="0.25">
      <c r="L524" s="16"/>
    </row>
    <row r="525" spans="12:12" x14ac:dyDescent="0.25">
      <c r="L525" s="16"/>
    </row>
    <row r="526" spans="12:12" x14ac:dyDescent="0.25">
      <c r="L526" s="16"/>
    </row>
    <row r="527" spans="12:12" x14ac:dyDescent="0.25">
      <c r="L527" s="16"/>
    </row>
    <row r="528" spans="12:12" x14ac:dyDescent="0.25">
      <c r="L528" s="16"/>
    </row>
    <row r="529" spans="12:12" x14ac:dyDescent="0.25">
      <c r="L529" s="16"/>
    </row>
    <row r="530" spans="12:12" x14ac:dyDescent="0.25">
      <c r="L530" s="16"/>
    </row>
    <row r="531" spans="12:12" x14ac:dyDescent="0.25">
      <c r="L531" s="16"/>
    </row>
    <row r="532" spans="12:12" x14ac:dyDescent="0.25">
      <c r="L532" s="16"/>
    </row>
    <row r="533" spans="12:12" x14ac:dyDescent="0.25">
      <c r="L533" s="16"/>
    </row>
    <row r="534" spans="12:12" x14ac:dyDescent="0.25">
      <c r="L534" s="16"/>
    </row>
    <row r="535" spans="12:12" x14ac:dyDescent="0.25">
      <c r="L535" s="16"/>
    </row>
    <row r="536" spans="12:12" x14ac:dyDescent="0.25">
      <c r="L536" s="16"/>
    </row>
    <row r="537" spans="12:12" x14ac:dyDescent="0.25">
      <c r="L537" s="16"/>
    </row>
    <row r="538" spans="12:12" x14ac:dyDescent="0.25">
      <c r="L538" s="16"/>
    </row>
    <row r="539" spans="12:12" x14ac:dyDescent="0.25">
      <c r="L539" s="16"/>
    </row>
    <row r="540" spans="12:12" x14ac:dyDescent="0.25">
      <c r="L540" s="16"/>
    </row>
    <row r="541" spans="12:12" x14ac:dyDescent="0.25">
      <c r="L541" s="16"/>
    </row>
    <row r="542" spans="12:12" x14ac:dyDescent="0.25">
      <c r="L542" s="16"/>
    </row>
    <row r="543" spans="12:12" x14ac:dyDescent="0.25">
      <c r="L543" s="16"/>
    </row>
    <row r="544" spans="12:12" x14ac:dyDescent="0.25">
      <c r="L544" s="16"/>
    </row>
    <row r="545" spans="12:12" x14ac:dyDescent="0.25">
      <c r="L545" s="16"/>
    </row>
    <row r="546" spans="12:12" x14ac:dyDescent="0.25">
      <c r="L546" s="16"/>
    </row>
    <row r="547" spans="12:12" x14ac:dyDescent="0.25">
      <c r="L547" s="16"/>
    </row>
    <row r="548" spans="12:12" x14ac:dyDescent="0.25">
      <c r="L548" s="16"/>
    </row>
    <row r="549" spans="12:12" x14ac:dyDescent="0.25">
      <c r="L549" s="16"/>
    </row>
    <row r="550" spans="12:12" x14ac:dyDescent="0.25">
      <c r="L550" s="16"/>
    </row>
    <row r="551" spans="12:12" x14ac:dyDescent="0.25">
      <c r="L551" s="16"/>
    </row>
    <row r="552" spans="12:12" x14ac:dyDescent="0.25">
      <c r="L552" s="16"/>
    </row>
    <row r="553" spans="12:12" x14ac:dyDescent="0.25">
      <c r="L553" s="16"/>
    </row>
    <row r="554" spans="12:12" x14ac:dyDescent="0.25">
      <c r="L554" s="16"/>
    </row>
    <row r="555" spans="12:12" x14ac:dyDescent="0.25">
      <c r="L555" s="16"/>
    </row>
    <row r="556" spans="12:12" x14ac:dyDescent="0.25">
      <c r="L556" s="16"/>
    </row>
    <row r="557" spans="12:12" x14ac:dyDescent="0.25">
      <c r="L557" s="16"/>
    </row>
    <row r="558" spans="12:12" x14ac:dyDescent="0.25">
      <c r="L558" s="16"/>
    </row>
    <row r="559" spans="12:12" x14ac:dyDescent="0.25">
      <c r="L559" s="16"/>
    </row>
    <row r="560" spans="12:12" x14ac:dyDescent="0.25">
      <c r="L560" s="16"/>
    </row>
    <row r="561" spans="12:12" x14ac:dyDescent="0.25">
      <c r="L561" s="16"/>
    </row>
    <row r="562" spans="12:12" x14ac:dyDescent="0.25">
      <c r="L562" s="16"/>
    </row>
    <row r="563" spans="12:12" x14ac:dyDescent="0.25">
      <c r="L563" s="16"/>
    </row>
    <row r="564" spans="12:12" x14ac:dyDescent="0.25">
      <c r="L564" s="16"/>
    </row>
    <row r="565" spans="12:12" x14ac:dyDescent="0.25">
      <c r="L565" s="16"/>
    </row>
    <row r="566" spans="12:12" x14ac:dyDescent="0.25">
      <c r="L566" s="16"/>
    </row>
    <row r="567" spans="12:12" x14ac:dyDescent="0.25">
      <c r="L567" s="16"/>
    </row>
    <row r="568" spans="12:12" x14ac:dyDescent="0.25">
      <c r="L568" s="16"/>
    </row>
    <row r="569" spans="12:12" x14ac:dyDescent="0.25">
      <c r="L569" s="16"/>
    </row>
    <row r="570" spans="12:12" x14ac:dyDescent="0.25">
      <c r="L570" s="16"/>
    </row>
    <row r="571" spans="12:12" x14ac:dyDescent="0.25">
      <c r="L571" s="16"/>
    </row>
    <row r="572" spans="12:12" x14ac:dyDescent="0.25">
      <c r="L572" s="16"/>
    </row>
    <row r="573" spans="12:12" x14ac:dyDescent="0.25">
      <c r="L573" s="16"/>
    </row>
    <row r="574" spans="12:12" x14ac:dyDescent="0.25">
      <c r="L574" s="16"/>
    </row>
    <row r="575" spans="12:12" x14ac:dyDescent="0.25">
      <c r="L575" s="16"/>
    </row>
    <row r="576" spans="12:12" x14ac:dyDescent="0.25">
      <c r="L576" s="16"/>
    </row>
    <row r="577" spans="12:12" x14ac:dyDescent="0.25">
      <c r="L577" s="16"/>
    </row>
    <row r="578" spans="12:12" x14ac:dyDescent="0.25">
      <c r="L578" s="16"/>
    </row>
    <row r="579" spans="12:12" x14ac:dyDescent="0.25">
      <c r="L579" s="16"/>
    </row>
    <row r="580" spans="12:12" x14ac:dyDescent="0.25">
      <c r="L580" s="16"/>
    </row>
    <row r="581" spans="12:12" x14ac:dyDescent="0.25">
      <c r="L581" s="16"/>
    </row>
    <row r="582" spans="12:12" x14ac:dyDescent="0.25">
      <c r="L582" s="16"/>
    </row>
    <row r="583" spans="12:12" x14ac:dyDescent="0.25">
      <c r="L583" s="16"/>
    </row>
    <row r="584" spans="12:12" x14ac:dyDescent="0.25">
      <c r="L584" s="16"/>
    </row>
    <row r="585" spans="12:12" x14ac:dyDescent="0.25">
      <c r="L585" s="16"/>
    </row>
    <row r="586" spans="12:12" x14ac:dyDescent="0.25">
      <c r="L586" s="16"/>
    </row>
    <row r="587" spans="12:12" x14ac:dyDescent="0.25">
      <c r="L587" s="16"/>
    </row>
    <row r="588" spans="12:12" x14ac:dyDescent="0.25">
      <c r="L588" s="16"/>
    </row>
    <row r="589" spans="12:12" x14ac:dyDescent="0.25">
      <c r="L589" s="16"/>
    </row>
    <row r="590" spans="12:12" x14ac:dyDescent="0.25">
      <c r="L590" s="16"/>
    </row>
    <row r="591" spans="12:12" x14ac:dyDescent="0.25">
      <c r="L591" s="16"/>
    </row>
    <row r="592" spans="12:12" x14ac:dyDescent="0.25">
      <c r="L592" s="16"/>
    </row>
    <row r="593" spans="12:12" x14ac:dyDescent="0.25">
      <c r="L593" s="16"/>
    </row>
    <row r="594" spans="12:12" x14ac:dyDescent="0.25">
      <c r="L594" s="16"/>
    </row>
    <row r="595" spans="12:12" x14ac:dyDescent="0.25">
      <c r="L595" s="16"/>
    </row>
    <row r="596" spans="12:12" x14ac:dyDescent="0.25">
      <c r="L596" s="16"/>
    </row>
    <row r="597" spans="12:12" x14ac:dyDescent="0.25">
      <c r="L597" s="16"/>
    </row>
    <row r="598" spans="12:12" x14ac:dyDescent="0.25">
      <c r="L598" s="16"/>
    </row>
    <row r="599" spans="12:12" x14ac:dyDescent="0.25">
      <c r="L599" s="16"/>
    </row>
    <row r="600" spans="12:12" x14ac:dyDescent="0.25">
      <c r="L600" s="16"/>
    </row>
    <row r="601" spans="12:12" x14ac:dyDescent="0.25">
      <c r="L601" s="16"/>
    </row>
    <row r="602" spans="12:12" x14ac:dyDescent="0.25">
      <c r="L602" s="16"/>
    </row>
    <row r="603" spans="12:12" x14ac:dyDescent="0.25">
      <c r="L603" s="16"/>
    </row>
    <row r="604" spans="12:12" x14ac:dyDescent="0.25">
      <c r="L604" s="16"/>
    </row>
    <row r="605" spans="12:12" x14ac:dyDescent="0.25">
      <c r="L605" s="16"/>
    </row>
    <row r="606" spans="12:12" x14ac:dyDescent="0.25">
      <c r="L606" s="16"/>
    </row>
    <row r="607" spans="12:12" x14ac:dyDescent="0.25">
      <c r="L607" s="16"/>
    </row>
    <row r="608" spans="12:12" x14ac:dyDescent="0.25">
      <c r="L608" s="16"/>
    </row>
    <row r="609" spans="12:12" x14ac:dyDescent="0.25">
      <c r="L609" s="16"/>
    </row>
    <row r="610" spans="12:12" x14ac:dyDescent="0.25">
      <c r="L610" s="16"/>
    </row>
    <row r="611" spans="12:12" x14ac:dyDescent="0.25">
      <c r="L611" s="16"/>
    </row>
    <row r="612" spans="12:12" x14ac:dyDescent="0.25">
      <c r="L612" s="16"/>
    </row>
    <row r="613" spans="12:12" x14ac:dyDescent="0.25">
      <c r="L613" s="16"/>
    </row>
  </sheetData>
  <mergeCells count="1">
    <mergeCell ref="C6:D6"/>
  </mergeCells>
  <pageMargins left="0.7" right="0.7" top="0.75" bottom="0.75" header="0.3" footer="0.3"/>
  <pageSetup paperSize="9" orientation="portrait" verticalDpi="0" r:id="rId1"/>
  <ignoredErrors>
    <ignoredError sqref="E9:E108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15</vt:i4>
      </vt:variant>
    </vt:vector>
  </HeadingPairs>
  <TitlesOfParts>
    <vt:vector size="15" baseType="lpstr">
      <vt:lpstr>Esperanza vida Getafe </vt:lpstr>
      <vt:lpstr>Esperanza vida 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Getafe 2010-2022 por edad. Totales</dc:title>
  <dc:creator>Dirección General de Economía. Comunidad de Madrid</dc:creator>
  <cp:keywords>Defunciones, Mortalidad, Esperanza de vida, Getafe, 2022</cp:keywords>
  <cp:lastModifiedBy>Madrid Digital</cp:lastModifiedBy>
  <dcterms:created xsi:type="dcterms:W3CDTF">2018-03-23T07:16:28Z</dcterms:created>
  <dcterms:modified xsi:type="dcterms:W3CDTF">2024-01-22T11:52:18Z</dcterms:modified>
</cp:coreProperties>
</file>