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MNP\Publicacion\Año_2021\Matrimonios\anuales\"/>
    </mc:Choice>
  </mc:AlternateContent>
  <bookViews>
    <workbookView xWindow="-15" yWindow="15" windowWidth="10200" windowHeight="9930"/>
  </bookViews>
  <sheets>
    <sheet name="Por día semana" sheetId="1" r:id="rId1"/>
    <sheet name="Número medio" sheetId="5" r:id="rId2"/>
    <sheet name="Correspondencia día_mes_año" sheetId="7" r:id="rId3"/>
    <sheet name="Entrada datos y gráfico dias" sheetId="8" state="hidden" r:id="rId4"/>
    <sheet name="Numero medio matrimonios" sheetId="9" state="hidden" r:id="rId5"/>
  </sheets>
  <externalReferences>
    <externalReference r:id="rId6"/>
  </externalReferences>
  <calcPr calcId="162913" concurrentCalc="0"/>
</workbook>
</file>

<file path=xl/calcChain.xml><?xml version="1.0" encoding="utf-8"?>
<calcChain xmlns="http://schemas.openxmlformats.org/spreadsheetml/2006/main">
  <c r="C10" i="7" l="1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C37" i="9"/>
  <c r="D37" i="9"/>
  <c r="E37" i="9"/>
  <c r="F37" i="9"/>
  <c r="G37" i="9"/>
  <c r="H37" i="9"/>
  <c r="AO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38" i="9"/>
  <c r="D38" i="9"/>
  <c r="E38" i="9"/>
  <c r="F38" i="9"/>
  <c r="G38" i="9"/>
  <c r="H38" i="9"/>
  <c r="AO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C39" i="9"/>
  <c r="D39" i="9"/>
  <c r="E39" i="9"/>
  <c r="F39" i="9"/>
  <c r="G39" i="9"/>
  <c r="H39" i="9"/>
  <c r="AO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C40" i="9"/>
  <c r="D40" i="9"/>
  <c r="E40" i="9"/>
  <c r="F40" i="9"/>
  <c r="G40" i="9"/>
  <c r="H40" i="9"/>
  <c r="AO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C41" i="9"/>
  <c r="D41" i="9"/>
  <c r="E41" i="9"/>
  <c r="F41" i="9"/>
  <c r="G41" i="9"/>
  <c r="H41" i="9"/>
  <c r="AO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C42" i="9"/>
  <c r="D42" i="9"/>
  <c r="E42" i="9"/>
  <c r="F42" i="9"/>
  <c r="G42" i="9"/>
  <c r="H42" i="9"/>
  <c r="AO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C43" i="9"/>
  <c r="D43" i="9"/>
  <c r="E43" i="9"/>
  <c r="F43" i="9"/>
  <c r="G43" i="9"/>
  <c r="H43" i="9"/>
  <c r="AO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C44" i="9"/>
  <c r="D44" i="9"/>
  <c r="E44" i="9"/>
  <c r="F44" i="9"/>
  <c r="G44" i="9"/>
  <c r="H44" i="9"/>
  <c r="AO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C45" i="9"/>
  <c r="D45" i="9"/>
  <c r="E45" i="9"/>
  <c r="F45" i="9"/>
  <c r="G45" i="9"/>
  <c r="H45" i="9"/>
  <c r="AO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C46" i="9"/>
  <c r="D46" i="9"/>
  <c r="E46" i="9"/>
  <c r="F46" i="9"/>
  <c r="G46" i="9"/>
  <c r="H46" i="9"/>
  <c r="AO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C47" i="9"/>
  <c r="D47" i="9"/>
  <c r="E47" i="9"/>
  <c r="F47" i="9"/>
  <c r="G47" i="9"/>
  <c r="H47" i="9"/>
  <c r="AO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C48" i="9"/>
  <c r="D48" i="9"/>
  <c r="E48" i="9"/>
  <c r="F48" i="9"/>
  <c r="G48" i="9"/>
  <c r="H48" i="9"/>
  <c r="B38" i="9"/>
  <c r="B39" i="9"/>
  <c r="B40" i="9"/>
  <c r="B41" i="9"/>
  <c r="B42" i="9"/>
  <c r="B43" i="9"/>
  <c r="B44" i="9"/>
  <c r="B45" i="9"/>
  <c r="B46" i="9"/>
  <c r="B47" i="9"/>
  <c r="B48" i="9"/>
  <c r="B37" i="9"/>
  <c r="E30" i="9"/>
  <c r="H29" i="9"/>
  <c r="D29" i="9"/>
  <c r="G28" i="9"/>
  <c r="C28" i="9"/>
  <c r="F27" i="9"/>
  <c r="B27" i="9"/>
  <c r="E26" i="9"/>
  <c r="H25" i="9"/>
  <c r="F25" i="9"/>
  <c r="D25" i="9"/>
  <c r="B25" i="9"/>
  <c r="G24" i="9"/>
  <c r="E24" i="9"/>
  <c r="C24" i="9"/>
  <c r="H23" i="9"/>
  <c r="F23" i="9"/>
  <c r="D23" i="9"/>
  <c r="B23" i="9"/>
  <c r="G22" i="9"/>
  <c r="E22" i="9"/>
  <c r="C22" i="9"/>
  <c r="B22" i="9"/>
  <c r="H21" i="9"/>
  <c r="F21" i="9"/>
  <c r="E21" i="9"/>
  <c r="D21" i="9"/>
  <c r="B21" i="9"/>
  <c r="H20" i="9"/>
  <c r="G20" i="9"/>
  <c r="E20" i="9"/>
  <c r="D20" i="9"/>
  <c r="C20" i="9"/>
  <c r="H19" i="9"/>
  <c r="F49" i="9"/>
  <c r="F18" i="9"/>
  <c r="D19" i="9"/>
  <c r="B49" i="9"/>
  <c r="B18" i="9"/>
  <c r="B34" i="9"/>
  <c r="H30" i="9"/>
  <c r="G30" i="9"/>
  <c r="F30" i="9"/>
  <c r="D30" i="9"/>
  <c r="C30" i="9"/>
  <c r="B30" i="9"/>
  <c r="G29" i="9"/>
  <c r="F29" i="9"/>
  <c r="E29" i="9"/>
  <c r="C29" i="9"/>
  <c r="B29" i="9"/>
  <c r="H28" i="9"/>
  <c r="F28" i="9"/>
  <c r="E28" i="9"/>
  <c r="D28" i="9"/>
  <c r="B28" i="9"/>
  <c r="H27" i="9"/>
  <c r="G27" i="9"/>
  <c r="E27" i="9"/>
  <c r="D27" i="9"/>
  <c r="C27" i="9"/>
  <c r="H26" i="9"/>
  <c r="G26" i="9"/>
  <c r="F26" i="9"/>
  <c r="D26" i="9"/>
  <c r="C26" i="9"/>
  <c r="B26" i="9"/>
  <c r="G25" i="9"/>
  <c r="E25" i="9"/>
  <c r="C25" i="9"/>
  <c r="H24" i="9"/>
  <c r="F24" i="9"/>
  <c r="D24" i="9"/>
  <c r="B24" i="9"/>
  <c r="G23" i="9"/>
  <c r="E23" i="9"/>
  <c r="C23" i="9"/>
  <c r="H22" i="9"/>
  <c r="F22" i="9"/>
  <c r="D22" i="9"/>
  <c r="G21" i="9"/>
  <c r="C21" i="9"/>
  <c r="F20" i="9"/>
  <c r="B20" i="9"/>
  <c r="E19" i="9"/>
  <c r="C49" i="9"/>
  <c r="C18" i="9"/>
  <c r="G49" i="9"/>
  <c r="G18" i="9"/>
  <c r="E49" i="9"/>
  <c r="E18" i="9"/>
  <c r="B19" i="9"/>
  <c r="F19" i="9"/>
  <c r="D49" i="9"/>
  <c r="D18" i="9"/>
  <c r="H49" i="9"/>
  <c r="H18" i="9"/>
  <c r="C19" i="9"/>
  <c r="G19" i="9"/>
  <c r="D371" i="8"/>
  <c r="N369" i="8"/>
  <c r="L369" i="8"/>
  <c r="G369" i="8"/>
  <c r="I369" i="8"/>
  <c r="H369" i="8"/>
  <c r="N368" i="8"/>
  <c r="L368" i="8"/>
  <c r="G368" i="8"/>
  <c r="M368" i="8"/>
  <c r="N367" i="8"/>
  <c r="L367" i="8"/>
  <c r="G367" i="8"/>
  <c r="I367" i="8"/>
  <c r="H367" i="8"/>
  <c r="N366" i="8"/>
  <c r="L366" i="8"/>
  <c r="G366" i="8"/>
  <c r="M366" i="8"/>
  <c r="N365" i="8"/>
  <c r="L365" i="8"/>
  <c r="G365" i="8"/>
  <c r="I365" i="8"/>
  <c r="H365" i="8"/>
  <c r="N364" i="8"/>
  <c r="L364" i="8"/>
  <c r="G364" i="8"/>
  <c r="M364" i="8"/>
  <c r="N363" i="8"/>
  <c r="L363" i="8"/>
  <c r="G363" i="8"/>
  <c r="I363" i="8"/>
  <c r="H363" i="8"/>
  <c r="N362" i="8"/>
  <c r="L362" i="8"/>
  <c r="G362" i="8"/>
  <c r="M362" i="8"/>
  <c r="N361" i="8"/>
  <c r="L361" i="8"/>
  <c r="G361" i="8"/>
  <c r="I361" i="8"/>
  <c r="H361" i="8"/>
  <c r="N360" i="8"/>
  <c r="L360" i="8"/>
  <c r="G360" i="8"/>
  <c r="M360" i="8"/>
  <c r="N359" i="8"/>
  <c r="L359" i="8"/>
  <c r="G359" i="8"/>
  <c r="I359" i="8"/>
  <c r="H359" i="8"/>
  <c r="N358" i="8"/>
  <c r="L358" i="8"/>
  <c r="G358" i="8"/>
  <c r="M358" i="8"/>
  <c r="N357" i="8"/>
  <c r="L357" i="8"/>
  <c r="G357" i="8"/>
  <c r="I357" i="8"/>
  <c r="H357" i="8"/>
  <c r="N356" i="8"/>
  <c r="L356" i="8"/>
  <c r="G356" i="8"/>
  <c r="M356" i="8"/>
  <c r="N355" i="8"/>
  <c r="L355" i="8"/>
  <c r="G355" i="8"/>
  <c r="I355" i="8"/>
  <c r="H355" i="8"/>
  <c r="N354" i="8"/>
  <c r="L354" i="8"/>
  <c r="G354" i="8"/>
  <c r="M354" i="8"/>
  <c r="N353" i="8"/>
  <c r="L353" i="8"/>
  <c r="G353" i="8"/>
  <c r="I353" i="8"/>
  <c r="H353" i="8"/>
  <c r="N352" i="8"/>
  <c r="L352" i="8"/>
  <c r="G352" i="8"/>
  <c r="M352" i="8"/>
  <c r="N351" i="8"/>
  <c r="L351" i="8"/>
  <c r="G351" i="8"/>
  <c r="I351" i="8"/>
  <c r="H351" i="8"/>
  <c r="N350" i="8"/>
  <c r="L350" i="8"/>
  <c r="G350" i="8"/>
  <c r="M350" i="8"/>
  <c r="N349" i="8"/>
  <c r="L349" i="8"/>
  <c r="G349" i="8"/>
  <c r="I349" i="8"/>
  <c r="H349" i="8"/>
  <c r="N348" i="8"/>
  <c r="L348" i="8"/>
  <c r="G348" i="8"/>
  <c r="M348" i="8"/>
  <c r="N347" i="8"/>
  <c r="L347" i="8"/>
  <c r="G347" i="8"/>
  <c r="I347" i="8"/>
  <c r="H347" i="8"/>
  <c r="N346" i="8"/>
  <c r="L346" i="8"/>
  <c r="G346" i="8"/>
  <c r="M346" i="8"/>
  <c r="N345" i="8"/>
  <c r="L345" i="8"/>
  <c r="G345" i="8"/>
  <c r="I345" i="8"/>
  <c r="H345" i="8"/>
  <c r="N344" i="8"/>
  <c r="L344" i="8"/>
  <c r="G344" i="8"/>
  <c r="M344" i="8"/>
  <c r="N343" i="8"/>
  <c r="L343" i="8"/>
  <c r="G343" i="8"/>
  <c r="I343" i="8"/>
  <c r="H343" i="8"/>
  <c r="N342" i="8"/>
  <c r="L342" i="8"/>
  <c r="G342" i="8"/>
  <c r="M342" i="8"/>
  <c r="N341" i="8"/>
  <c r="L341" i="8"/>
  <c r="G341" i="8"/>
  <c r="I341" i="8"/>
  <c r="H341" i="8"/>
  <c r="N340" i="8"/>
  <c r="L340" i="8"/>
  <c r="G340" i="8"/>
  <c r="M340" i="8"/>
  <c r="N339" i="8"/>
  <c r="L339" i="8"/>
  <c r="G339" i="8"/>
  <c r="I339" i="8"/>
  <c r="H339" i="8"/>
  <c r="N338" i="8"/>
  <c r="L338" i="8"/>
  <c r="G338" i="8"/>
  <c r="M338" i="8"/>
  <c r="N337" i="8"/>
  <c r="L337" i="8"/>
  <c r="G337" i="8"/>
  <c r="I337" i="8"/>
  <c r="H337" i="8"/>
  <c r="N336" i="8"/>
  <c r="L336" i="8"/>
  <c r="G336" i="8"/>
  <c r="M336" i="8"/>
  <c r="N335" i="8"/>
  <c r="L335" i="8"/>
  <c r="G335" i="8"/>
  <c r="I335" i="8"/>
  <c r="H335" i="8"/>
  <c r="N334" i="8"/>
  <c r="L334" i="8"/>
  <c r="G334" i="8"/>
  <c r="M334" i="8"/>
  <c r="N333" i="8"/>
  <c r="L333" i="8"/>
  <c r="G333" i="8"/>
  <c r="I333" i="8"/>
  <c r="H333" i="8"/>
  <c r="N332" i="8"/>
  <c r="L332" i="8"/>
  <c r="G332" i="8"/>
  <c r="M332" i="8"/>
  <c r="N331" i="8"/>
  <c r="L331" i="8"/>
  <c r="G331" i="8"/>
  <c r="I331" i="8"/>
  <c r="H331" i="8"/>
  <c r="N330" i="8"/>
  <c r="L330" i="8"/>
  <c r="G330" i="8"/>
  <c r="M330" i="8"/>
  <c r="N329" i="8"/>
  <c r="L329" i="8"/>
  <c r="G329" i="8"/>
  <c r="I329" i="8"/>
  <c r="H329" i="8"/>
  <c r="N328" i="8"/>
  <c r="L328" i="8"/>
  <c r="G328" i="8"/>
  <c r="M328" i="8"/>
  <c r="N327" i="8"/>
  <c r="L327" i="8"/>
  <c r="G327" i="8"/>
  <c r="I327" i="8"/>
  <c r="H327" i="8"/>
  <c r="N326" i="8"/>
  <c r="L326" i="8"/>
  <c r="G326" i="8"/>
  <c r="M326" i="8"/>
  <c r="N325" i="8"/>
  <c r="L325" i="8"/>
  <c r="G325" i="8"/>
  <c r="I325" i="8"/>
  <c r="H325" i="8"/>
  <c r="N324" i="8"/>
  <c r="L324" i="8"/>
  <c r="G324" i="8"/>
  <c r="M324" i="8"/>
  <c r="N323" i="8"/>
  <c r="L323" i="8"/>
  <c r="G323" i="8"/>
  <c r="I323" i="8"/>
  <c r="H323" i="8"/>
  <c r="N322" i="8"/>
  <c r="L322" i="8"/>
  <c r="G322" i="8"/>
  <c r="M322" i="8"/>
  <c r="N321" i="8"/>
  <c r="L321" i="8"/>
  <c r="G321" i="8"/>
  <c r="I321" i="8"/>
  <c r="H321" i="8"/>
  <c r="N320" i="8"/>
  <c r="L320" i="8"/>
  <c r="G320" i="8"/>
  <c r="M320" i="8"/>
  <c r="N319" i="8"/>
  <c r="L319" i="8"/>
  <c r="G319" i="8"/>
  <c r="I319" i="8"/>
  <c r="H319" i="8"/>
  <c r="N318" i="8"/>
  <c r="L318" i="8"/>
  <c r="G318" i="8"/>
  <c r="M318" i="8"/>
  <c r="N317" i="8"/>
  <c r="L317" i="8"/>
  <c r="G317" i="8"/>
  <c r="I317" i="8"/>
  <c r="H317" i="8"/>
  <c r="N316" i="8"/>
  <c r="L316" i="8"/>
  <c r="G316" i="8"/>
  <c r="M316" i="8"/>
  <c r="N315" i="8"/>
  <c r="L315" i="8"/>
  <c r="G315" i="8"/>
  <c r="I315" i="8"/>
  <c r="H315" i="8"/>
  <c r="N314" i="8"/>
  <c r="L314" i="8"/>
  <c r="G314" i="8"/>
  <c r="M314" i="8"/>
  <c r="N313" i="8"/>
  <c r="L313" i="8"/>
  <c r="G313" i="8"/>
  <c r="I313" i="8"/>
  <c r="H313" i="8"/>
  <c r="N312" i="8"/>
  <c r="L312" i="8"/>
  <c r="G312" i="8"/>
  <c r="M312" i="8"/>
  <c r="N311" i="8"/>
  <c r="L311" i="8"/>
  <c r="G311" i="8"/>
  <c r="I311" i="8"/>
  <c r="H311" i="8"/>
  <c r="N310" i="8"/>
  <c r="L310" i="8"/>
  <c r="G310" i="8"/>
  <c r="M310" i="8"/>
  <c r="N309" i="8"/>
  <c r="L309" i="8"/>
  <c r="G309" i="8"/>
  <c r="I309" i="8"/>
  <c r="H309" i="8"/>
  <c r="N308" i="8"/>
  <c r="L308" i="8"/>
  <c r="G308" i="8"/>
  <c r="M308" i="8"/>
  <c r="N307" i="8"/>
  <c r="L307" i="8"/>
  <c r="G307" i="8"/>
  <c r="I307" i="8"/>
  <c r="H307" i="8"/>
  <c r="N306" i="8"/>
  <c r="L306" i="8"/>
  <c r="G306" i="8"/>
  <c r="M306" i="8"/>
  <c r="N305" i="8"/>
  <c r="L305" i="8"/>
  <c r="G305" i="8"/>
  <c r="I305" i="8"/>
  <c r="H305" i="8"/>
  <c r="N304" i="8"/>
  <c r="L304" i="8"/>
  <c r="G304" i="8"/>
  <c r="M304" i="8"/>
  <c r="N303" i="8"/>
  <c r="L303" i="8"/>
  <c r="G303" i="8"/>
  <c r="I303" i="8"/>
  <c r="H303" i="8"/>
  <c r="N302" i="8"/>
  <c r="L302" i="8"/>
  <c r="G302" i="8"/>
  <c r="M302" i="8"/>
  <c r="N301" i="8"/>
  <c r="L301" i="8"/>
  <c r="G301" i="8"/>
  <c r="I301" i="8"/>
  <c r="H301" i="8"/>
  <c r="N300" i="8"/>
  <c r="L300" i="8"/>
  <c r="G300" i="8"/>
  <c r="H300" i="8"/>
  <c r="I300" i="8"/>
  <c r="N299" i="8"/>
  <c r="L299" i="8"/>
  <c r="G299" i="8"/>
  <c r="I299" i="8"/>
  <c r="H299" i="8"/>
  <c r="N298" i="8"/>
  <c r="G298" i="8"/>
  <c r="M298" i="8"/>
  <c r="L298" i="8"/>
  <c r="H298" i="8"/>
  <c r="I298" i="8"/>
  <c r="N297" i="8"/>
  <c r="L297" i="8"/>
  <c r="G297" i="8"/>
  <c r="I297" i="8"/>
  <c r="H297" i="8"/>
  <c r="N296" i="8"/>
  <c r="L296" i="8"/>
  <c r="G296" i="8"/>
  <c r="N295" i="8"/>
  <c r="L295" i="8"/>
  <c r="G295" i="8"/>
  <c r="I295" i="8"/>
  <c r="H295" i="8"/>
  <c r="N294" i="8"/>
  <c r="L294" i="8"/>
  <c r="G294" i="8"/>
  <c r="H294" i="8"/>
  <c r="I294" i="8"/>
  <c r="N293" i="8"/>
  <c r="L293" i="8"/>
  <c r="G293" i="8"/>
  <c r="I293" i="8"/>
  <c r="H293" i="8"/>
  <c r="N292" i="8"/>
  <c r="L292" i="8"/>
  <c r="G292" i="8"/>
  <c r="H292" i="8"/>
  <c r="I292" i="8"/>
  <c r="N291" i="8"/>
  <c r="L291" i="8"/>
  <c r="G291" i="8"/>
  <c r="I291" i="8"/>
  <c r="H291" i="8"/>
  <c r="M291" i="8"/>
  <c r="N290" i="8"/>
  <c r="L290" i="8"/>
  <c r="G290" i="8"/>
  <c r="N289" i="8"/>
  <c r="L289" i="8"/>
  <c r="G289" i="8"/>
  <c r="I289" i="8"/>
  <c r="H289" i="8"/>
  <c r="M289" i="8"/>
  <c r="N288" i="8"/>
  <c r="L288" i="8"/>
  <c r="G288" i="8"/>
  <c r="H288" i="8"/>
  <c r="I288" i="8"/>
  <c r="N287" i="8"/>
  <c r="L287" i="8"/>
  <c r="G287" i="8"/>
  <c r="I287" i="8"/>
  <c r="H287" i="8"/>
  <c r="M287" i="8"/>
  <c r="N286" i="8"/>
  <c r="L286" i="8"/>
  <c r="G286" i="8"/>
  <c r="N285" i="8"/>
  <c r="L285" i="8"/>
  <c r="G285" i="8"/>
  <c r="I285" i="8"/>
  <c r="H285" i="8"/>
  <c r="M285" i="8"/>
  <c r="N284" i="8"/>
  <c r="L284" i="8"/>
  <c r="G284" i="8"/>
  <c r="M284" i="8"/>
  <c r="N283" i="8"/>
  <c r="L283" i="8"/>
  <c r="G283" i="8"/>
  <c r="I283" i="8"/>
  <c r="H283" i="8"/>
  <c r="M283" i="8"/>
  <c r="N282" i="8"/>
  <c r="G282" i="8"/>
  <c r="M282" i="8"/>
  <c r="L282" i="8"/>
  <c r="N281" i="8"/>
  <c r="L281" i="8"/>
  <c r="G281" i="8"/>
  <c r="I281" i="8"/>
  <c r="H281" i="8"/>
  <c r="M281" i="8"/>
  <c r="N280" i="8"/>
  <c r="G280" i="8"/>
  <c r="M280" i="8"/>
  <c r="L280" i="8"/>
  <c r="N279" i="8"/>
  <c r="L279" i="8"/>
  <c r="G279" i="8"/>
  <c r="I279" i="8"/>
  <c r="H279" i="8"/>
  <c r="M279" i="8"/>
  <c r="N278" i="8"/>
  <c r="L278" i="8"/>
  <c r="G278" i="8"/>
  <c r="N277" i="8"/>
  <c r="L277" i="8"/>
  <c r="G277" i="8"/>
  <c r="I277" i="8"/>
  <c r="H277" i="8"/>
  <c r="M277" i="8"/>
  <c r="N276" i="8"/>
  <c r="L276" i="8"/>
  <c r="G276" i="8"/>
  <c r="M276" i="8"/>
  <c r="N275" i="8"/>
  <c r="L275" i="8"/>
  <c r="G275" i="8"/>
  <c r="I275" i="8"/>
  <c r="H275" i="8"/>
  <c r="M275" i="8"/>
  <c r="N274" i="8"/>
  <c r="G274" i="8"/>
  <c r="M274" i="8"/>
  <c r="L274" i="8"/>
  <c r="N273" i="8"/>
  <c r="L273" i="8"/>
  <c r="G273" i="8"/>
  <c r="I273" i="8"/>
  <c r="H273" i="8"/>
  <c r="M273" i="8"/>
  <c r="N272" i="8"/>
  <c r="G272" i="8"/>
  <c r="M272" i="8"/>
  <c r="L272" i="8"/>
  <c r="N271" i="8"/>
  <c r="L271" i="8"/>
  <c r="G271" i="8"/>
  <c r="I271" i="8"/>
  <c r="H271" i="8"/>
  <c r="M271" i="8"/>
  <c r="N270" i="8"/>
  <c r="L270" i="8"/>
  <c r="G270" i="8"/>
  <c r="N269" i="8"/>
  <c r="L269" i="8"/>
  <c r="G269" i="8"/>
  <c r="I269" i="8"/>
  <c r="H269" i="8"/>
  <c r="M269" i="8"/>
  <c r="N268" i="8"/>
  <c r="L268" i="8"/>
  <c r="G268" i="8"/>
  <c r="N267" i="8"/>
  <c r="L267" i="8"/>
  <c r="G267" i="8"/>
  <c r="I267" i="8"/>
  <c r="H267" i="8"/>
  <c r="M267" i="8"/>
  <c r="N266" i="8"/>
  <c r="G266" i="8"/>
  <c r="M266" i="8"/>
  <c r="L266" i="8"/>
  <c r="N265" i="8"/>
  <c r="L265" i="8"/>
  <c r="G265" i="8"/>
  <c r="I265" i="8"/>
  <c r="H265" i="8"/>
  <c r="M265" i="8"/>
  <c r="N264" i="8"/>
  <c r="G264" i="8"/>
  <c r="M264" i="8"/>
  <c r="L264" i="8"/>
  <c r="N263" i="8"/>
  <c r="L263" i="8"/>
  <c r="G263" i="8"/>
  <c r="I263" i="8"/>
  <c r="H263" i="8"/>
  <c r="M263" i="8"/>
  <c r="N262" i="8"/>
  <c r="L262" i="8"/>
  <c r="G262" i="8"/>
  <c r="N261" i="8"/>
  <c r="L261" i="8"/>
  <c r="G261" i="8"/>
  <c r="I261" i="8"/>
  <c r="H261" i="8"/>
  <c r="M261" i="8"/>
  <c r="N260" i="8"/>
  <c r="L260" i="8"/>
  <c r="G260" i="8"/>
  <c r="N259" i="8"/>
  <c r="L259" i="8"/>
  <c r="G259" i="8"/>
  <c r="I259" i="8"/>
  <c r="H259" i="8"/>
  <c r="M259" i="8"/>
  <c r="N258" i="8"/>
  <c r="G258" i="8"/>
  <c r="M258" i="8"/>
  <c r="L258" i="8"/>
  <c r="N257" i="8"/>
  <c r="L257" i="8"/>
  <c r="G257" i="8"/>
  <c r="I257" i="8"/>
  <c r="H257" i="8"/>
  <c r="M257" i="8"/>
  <c r="N256" i="8"/>
  <c r="G256" i="8"/>
  <c r="M256" i="8"/>
  <c r="L256" i="8"/>
  <c r="N255" i="8"/>
  <c r="L255" i="8"/>
  <c r="G255" i="8"/>
  <c r="I255" i="8"/>
  <c r="H255" i="8"/>
  <c r="M255" i="8"/>
  <c r="N254" i="8"/>
  <c r="L254" i="8"/>
  <c r="G254" i="8"/>
  <c r="N253" i="8"/>
  <c r="L253" i="8"/>
  <c r="G253" i="8"/>
  <c r="I253" i="8"/>
  <c r="H253" i="8"/>
  <c r="M253" i="8"/>
  <c r="N252" i="8"/>
  <c r="L252" i="8"/>
  <c r="G252" i="8"/>
  <c r="N251" i="8"/>
  <c r="L251" i="8"/>
  <c r="G251" i="8"/>
  <c r="I251" i="8"/>
  <c r="H251" i="8"/>
  <c r="M251" i="8"/>
  <c r="N250" i="8"/>
  <c r="G250" i="8"/>
  <c r="M250" i="8"/>
  <c r="L250" i="8"/>
  <c r="N249" i="8"/>
  <c r="L249" i="8"/>
  <c r="G249" i="8"/>
  <c r="I249" i="8"/>
  <c r="H249" i="8"/>
  <c r="M249" i="8"/>
  <c r="N248" i="8"/>
  <c r="G248" i="8"/>
  <c r="M248" i="8"/>
  <c r="L248" i="8"/>
  <c r="N247" i="8"/>
  <c r="L247" i="8"/>
  <c r="G247" i="8"/>
  <c r="I247" i="8"/>
  <c r="H247" i="8"/>
  <c r="M247" i="8"/>
  <c r="N246" i="8"/>
  <c r="L246" i="8"/>
  <c r="G246" i="8"/>
  <c r="N245" i="8"/>
  <c r="L245" i="8"/>
  <c r="G245" i="8"/>
  <c r="I245" i="8"/>
  <c r="H245" i="8"/>
  <c r="M245" i="8"/>
  <c r="N244" i="8"/>
  <c r="L244" i="8"/>
  <c r="G244" i="8"/>
  <c r="N243" i="8"/>
  <c r="L243" i="8"/>
  <c r="G243" i="8"/>
  <c r="I243" i="8"/>
  <c r="H243" i="8"/>
  <c r="M243" i="8"/>
  <c r="N242" i="8"/>
  <c r="G242" i="8"/>
  <c r="M242" i="8"/>
  <c r="L242" i="8"/>
  <c r="N241" i="8"/>
  <c r="L241" i="8"/>
  <c r="G241" i="8"/>
  <c r="I241" i="8"/>
  <c r="H241" i="8"/>
  <c r="M241" i="8"/>
  <c r="N240" i="8"/>
  <c r="G240" i="8"/>
  <c r="M240" i="8"/>
  <c r="L240" i="8"/>
  <c r="N239" i="8"/>
  <c r="L239" i="8"/>
  <c r="G239" i="8"/>
  <c r="I239" i="8"/>
  <c r="H239" i="8"/>
  <c r="M239" i="8"/>
  <c r="N238" i="8"/>
  <c r="L238" i="8"/>
  <c r="G238" i="8"/>
  <c r="N237" i="8"/>
  <c r="L237" i="8"/>
  <c r="G237" i="8"/>
  <c r="I237" i="8"/>
  <c r="H237" i="8"/>
  <c r="M237" i="8"/>
  <c r="N236" i="8"/>
  <c r="L236" i="8"/>
  <c r="G236" i="8"/>
  <c r="N235" i="8"/>
  <c r="L235" i="8"/>
  <c r="G235" i="8"/>
  <c r="I235" i="8"/>
  <c r="H235" i="8"/>
  <c r="M235" i="8"/>
  <c r="N234" i="8"/>
  <c r="G234" i="8"/>
  <c r="M234" i="8"/>
  <c r="L234" i="8"/>
  <c r="N233" i="8"/>
  <c r="L233" i="8"/>
  <c r="G233" i="8"/>
  <c r="I233" i="8"/>
  <c r="H233" i="8"/>
  <c r="M233" i="8"/>
  <c r="N232" i="8"/>
  <c r="G232" i="8"/>
  <c r="M232" i="8"/>
  <c r="L232" i="8"/>
  <c r="N231" i="8"/>
  <c r="L231" i="8"/>
  <c r="G231" i="8"/>
  <c r="I231" i="8"/>
  <c r="H231" i="8"/>
  <c r="M231" i="8"/>
  <c r="N230" i="8"/>
  <c r="L230" i="8"/>
  <c r="G230" i="8"/>
  <c r="N229" i="8"/>
  <c r="L229" i="8"/>
  <c r="G229" i="8"/>
  <c r="I229" i="8"/>
  <c r="H229" i="8"/>
  <c r="M229" i="8"/>
  <c r="N228" i="8"/>
  <c r="L228" i="8"/>
  <c r="G228" i="8"/>
  <c r="N227" i="8"/>
  <c r="L227" i="8"/>
  <c r="G227" i="8"/>
  <c r="I227" i="8"/>
  <c r="H227" i="8"/>
  <c r="M227" i="8"/>
  <c r="N226" i="8"/>
  <c r="G226" i="8"/>
  <c r="M226" i="8"/>
  <c r="L226" i="8"/>
  <c r="N225" i="8"/>
  <c r="L225" i="8"/>
  <c r="G225" i="8"/>
  <c r="I225" i="8"/>
  <c r="H225" i="8"/>
  <c r="M225" i="8"/>
  <c r="N224" i="8"/>
  <c r="G224" i="8"/>
  <c r="M224" i="8"/>
  <c r="L224" i="8"/>
  <c r="N223" i="8"/>
  <c r="L223" i="8"/>
  <c r="G223" i="8"/>
  <c r="I223" i="8"/>
  <c r="H223" i="8"/>
  <c r="M223" i="8"/>
  <c r="N222" i="8"/>
  <c r="L222" i="8"/>
  <c r="G222" i="8"/>
  <c r="N221" i="8"/>
  <c r="L221" i="8"/>
  <c r="G221" i="8"/>
  <c r="I221" i="8"/>
  <c r="H221" i="8"/>
  <c r="M221" i="8"/>
  <c r="N220" i="8"/>
  <c r="L220" i="8"/>
  <c r="G220" i="8"/>
  <c r="N219" i="8"/>
  <c r="L219" i="8"/>
  <c r="G219" i="8"/>
  <c r="I219" i="8"/>
  <c r="H219" i="8"/>
  <c r="M219" i="8"/>
  <c r="N218" i="8"/>
  <c r="G218" i="8"/>
  <c r="M218" i="8"/>
  <c r="L218" i="8"/>
  <c r="N217" i="8"/>
  <c r="L217" i="8"/>
  <c r="G217" i="8"/>
  <c r="I217" i="8"/>
  <c r="H217" i="8"/>
  <c r="M217" i="8"/>
  <c r="N216" i="8"/>
  <c r="G216" i="8"/>
  <c r="M216" i="8"/>
  <c r="L216" i="8"/>
  <c r="I216" i="8"/>
  <c r="H216" i="8"/>
  <c r="N215" i="8"/>
  <c r="L215" i="8"/>
  <c r="G215" i="8"/>
  <c r="N214" i="8"/>
  <c r="L214" i="8"/>
  <c r="G214" i="8"/>
  <c r="I214" i="8"/>
  <c r="H214" i="8"/>
  <c r="N213" i="8"/>
  <c r="L213" i="8"/>
  <c r="G213" i="8"/>
  <c r="N212" i="8"/>
  <c r="L212" i="8"/>
  <c r="G212" i="8"/>
  <c r="N211" i="8"/>
  <c r="L211" i="8"/>
  <c r="G211" i="8"/>
  <c r="I211" i="8"/>
  <c r="H211" i="8"/>
  <c r="M211" i="8"/>
  <c r="N210" i="8"/>
  <c r="G210" i="8"/>
  <c r="M210" i="8"/>
  <c r="L210" i="8"/>
  <c r="N209" i="8"/>
  <c r="L209" i="8"/>
  <c r="G209" i="8"/>
  <c r="I209" i="8"/>
  <c r="H209" i="8"/>
  <c r="M209" i="8"/>
  <c r="N208" i="8"/>
  <c r="G208" i="8"/>
  <c r="M208" i="8"/>
  <c r="L208" i="8"/>
  <c r="I208" i="8"/>
  <c r="H208" i="8"/>
  <c r="N207" i="8"/>
  <c r="L207" i="8"/>
  <c r="G207" i="8"/>
  <c r="N206" i="8"/>
  <c r="L206" i="8"/>
  <c r="G206" i="8"/>
  <c r="I206" i="8"/>
  <c r="H206" i="8"/>
  <c r="N205" i="8"/>
  <c r="L205" i="8"/>
  <c r="G205" i="8"/>
  <c r="N204" i="8"/>
  <c r="L204" i="8"/>
  <c r="G204" i="8"/>
  <c r="N203" i="8"/>
  <c r="L203" i="8"/>
  <c r="G203" i="8"/>
  <c r="I203" i="8"/>
  <c r="H203" i="8"/>
  <c r="M203" i="8"/>
  <c r="N202" i="8"/>
  <c r="G202" i="8"/>
  <c r="M202" i="8"/>
  <c r="L202" i="8"/>
  <c r="N201" i="8"/>
  <c r="L201" i="8"/>
  <c r="G201" i="8"/>
  <c r="I201" i="8"/>
  <c r="H201" i="8"/>
  <c r="M201" i="8"/>
  <c r="N200" i="8"/>
  <c r="G200" i="8"/>
  <c r="M200" i="8"/>
  <c r="L200" i="8"/>
  <c r="I200" i="8"/>
  <c r="H200" i="8"/>
  <c r="N199" i="8"/>
  <c r="L199" i="8"/>
  <c r="G199" i="8"/>
  <c r="N198" i="8"/>
  <c r="L198" i="8"/>
  <c r="G198" i="8"/>
  <c r="I198" i="8"/>
  <c r="H198" i="8"/>
  <c r="N197" i="8"/>
  <c r="L197" i="8"/>
  <c r="G197" i="8"/>
  <c r="N196" i="8"/>
  <c r="L196" i="8"/>
  <c r="G196" i="8"/>
  <c r="N195" i="8"/>
  <c r="L195" i="8"/>
  <c r="G195" i="8"/>
  <c r="I195" i="8"/>
  <c r="H195" i="8"/>
  <c r="M195" i="8"/>
  <c r="N194" i="8"/>
  <c r="G194" i="8"/>
  <c r="M194" i="8"/>
  <c r="L194" i="8"/>
  <c r="H194" i="8"/>
  <c r="I194" i="8"/>
  <c r="N193" i="8"/>
  <c r="L193" i="8"/>
  <c r="G193" i="8"/>
  <c r="I193" i="8"/>
  <c r="H193" i="8"/>
  <c r="M193" i="8"/>
  <c r="N192" i="8"/>
  <c r="L192" i="8"/>
  <c r="G192" i="8"/>
  <c r="N191" i="8"/>
  <c r="L191" i="8"/>
  <c r="G191" i="8"/>
  <c r="I191" i="8"/>
  <c r="H191" i="8"/>
  <c r="M191" i="8"/>
  <c r="N190" i="8"/>
  <c r="G190" i="8"/>
  <c r="M190" i="8"/>
  <c r="L190" i="8"/>
  <c r="H190" i="8"/>
  <c r="I190" i="8"/>
  <c r="N189" i="8"/>
  <c r="L189" i="8"/>
  <c r="G189" i="8"/>
  <c r="I189" i="8"/>
  <c r="H189" i="8"/>
  <c r="M189" i="8"/>
  <c r="N188" i="8"/>
  <c r="L188" i="8"/>
  <c r="G188" i="8"/>
  <c r="N187" i="8"/>
  <c r="L187" i="8"/>
  <c r="G187" i="8"/>
  <c r="I187" i="8"/>
  <c r="H187" i="8"/>
  <c r="M187" i="8"/>
  <c r="N186" i="8"/>
  <c r="G186" i="8"/>
  <c r="M186" i="8"/>
  <c r="L186" i="8"/>
  <c r="H186" i="8"/>
  <c r="I186" i="8"/>
  <c r="N185" i="8"/>
  <c r="L185" i="8"/>
  <c r="G185" i="8"/>
  <c r="I185" i="8"/>
  <c r="H185" i="8"/>
  <c r="M185" i="8"/>
  <c r="N184" i="8"/>
  <c r="L184" i="8"/>
  <c r="G184" i="8"/>
  <c r="N183" i="8"/>
  <c r="L183" i="8"/>
  <c r="G183" i="8"/>
  <c r="I183" i="8"/>
  <c r="H183" i="8"/>
  <c r="M183" i="8"/>
  <c r="N182" i="8"/>
  <c r="G182" i="8"/>
  <c r="M182" i="8"/>
  <c r="L182" i="8"/>
  <c r="I182" i="8"/>
  <c r="N181" i="8"/>
  <c r="L181" i="8"/>
  <c r="G181" i="8"/>
  <c r="I181" i="8"/>
  <c r="H181" i="8"/>
  <c r="M181" i="8"/>
  <c r="N180" i="8"/>
  <c r="L180" i="8"/>
  <c r="G180" i="8"/>
  <c r="N179" i="8"/>
  <c r="L179" i="8"/>
  <c r="G179" i="8"/>
  <c r="I179" i="8"/>
  <c r="H179" i="8"/>
  <c r="M179" i="8"/>
  <c r="N178" i="8"/>
  <c r="G178" i="8"/>
  <c r="M178" i="8"/>
  <c r="L178" i="8"/>
  <c r="I178" i="8"/>
  <c r="N177" i="8"/>
  <c r="L177" i="8"/>
  <c r="G177" i="8"/>
  <c r="I177" i="8"/>
  <c r="H177" i="8"/>
  <c r="M177" i="8"/>
  <c r="N176" i="8"/>
  <c r="L176" i="8"/>
  <c r="G176" i="8"/>
  <c r="N175" i="8"/>
  <c r="L175" i="8"/>
  <c r="G175" i="8"/>
  <c r="I175" i="8"/>
  <c r="H175" i="8"/>
  <c r="M175" i="8"/>
  <c r="N174" i="8"/>
  <c r="G174" i="8"/>
  <c r="M174" i="8"/>
  <c r="L174" i="8"/>
  <c r="I174" i="8"/>
  <c r="N173" i="8"/>
  <c r="L173" i="8"/>
  <c r="G173" i="8"/>
  <c r="I173" i="8"/>
  <c r="H173" i="8"/>
  <c r="M173" i="8"/>
  <c r="N172" i="8"/>
  <c r="L172" i="8"/>
  <c r="G172" i="8"/>
  <c r="N171" i="8"/>
  <c r="L171" i="8"/>
  <c r="G171" i="8"/>
  <c r="I171" i="8"/>
  <c r="H171" i="8"/>
  <c r="M171" i="8"/>
  <c r="N170" i="8"/>
  <c r="G170" i="8"/>
  <c r="M170" i="8"/>
  <c r="L170" i="8"/>
  <c r="I170" i="8"/>
  <c r="N169" i="8"/>
  <c r="L169" i="8"/>
  <c r="G169" i="8"/>
  <c r="I169" i="8"/>
  <c r="H169" i="8"/>
  <c r="M169" i="8"/>
  <c r="N168" i="8"/>
  <c r="L168" i="8"/>
  <c r="G168" i="8"/>
  <c r="N167" i="8"/>
  <c r="L167" i="8"/>
  <c r="G167" i="8"/>
  <c r="I167" i="8"/>
  <c r="H167" i="8"/>
  <c r="M167" i="8"/>
  <c r="N166" i="8"/>
  <c r="G166" i="8"/>
  <c r="M166" i="8"/>
  <c r="L166" i="8"/>
  <c r="I166" i="8"/>
  <c r="N165" i="8"/>
  <c r="L165" i="8"/>
  <c r="G165" i="8"/>
  <c r="I165" i="8"/>
  <c r="H165" i="8"/>
  <c r="M165" i="8"/>
  <c r="N164" i="8"/>
  <c r="L164" i="8"/>
  <c r="G164" i="8"/>
  <c r="N163" i="8"/>
  <c r="L163" i="8"/>
  <c r="G163" i="8"/>
  <c r="I163" i="8"/>
  <c r="H163" i="8"/>
  <c r="M163" i="8"/>
  <c r="N162" i="8"/>
  <c r="G162" i="8"/>
  <c r="M162" i="8"/>
  <c r="L162" i="8"/>
  <c r="I162" i="8"/>
  <c r="N161" i="8"/>
  <c r="L161" i="8"/>
  <c r="G161" i="8"/>
  <c r="I161" i="8"/>
  <c r="H161" i="8"/>
  <c r="M161" i="8"/>
  <c r="N160" i="8"/>
  <c r="L160" i="8"/>
  <c r="G160" i="8"/>
  <c r="N159" i="8"/>
  <c r="L159" i="8"/>
  <c r="G159" i="8"/>
  <c r="I159" i="8"/>
  <c r="H159" i="8"/>
  <c r="M159" i="8"/>
  <c r="N158" i="8"/>
  <c r="G158" i="8"/>
  <c r="M158" i="8"/>
  <c r="L158" i="8"/>
  <c r="I158" i="8"/>
  <c r="N157" i="8"/>
  <c r="L157" i="8"/>
  <c r="G157" i="8"/>
  <c r="I157" i="8"/>
  <c r="H157" i="8"/>
  <c r="M157" i="8"/>
  <c r="N156" i="8"/>
  <c r="L156" i="8"/>
  <c r="G156" i="8"/>
  <c r="N155" i="8"/>
  <c r="L155" i="8"/>
  <c r="G155" i="8"/>
  <c r="I155" i="8"/>
  <c r="H155" i="8"/>
  <c r="M155" i="8"/>
  <c r="N154" i="8"/>
  <c r="G154" i="8"/>
  <c r="M154" i="8"/>
  <c r="L154" i="8"/>
  <c r="I154" i="8"/>
  <c r="N153" i="8"/>
  <c r="L153" i="8"/>
  <c r="G153" i="8"/>
  <c r="I153" i="8"/>
  <c r="H153" i="8"/>
  <c r="M153" i="8"/>
  <c r="N152" i="8"/>
  <c r="L152" i="8"/>
  <c r="G152" i="8"/>
  <c r="N151" i="8"/>
  <c r="L151" i="8"/>
  <c r="G151" i="8"/>
  <c r="I151" i="8"/>
  <c r="H151" i="8"/>
  <c r="M151" i="8"/>
  <c r="N150" i="8"/>
  <c r="G150" i="8"/>
  <c r="M150" i="8"/>
  <c r="L150" i="8"/>
  <c r="I150" i="8"/>
  <c r="N149" i="8"/>
  <c r="L149" i="8"/>
  <c r="G149" i="8"/>
  <c r="I149" i="8"/>
  <c r="H149" i="8"/>
  <c r="M149" i="8"/>
  <c r="N148" i="8"/>
  <c r="L148" i="8"/>
  <c r="G148" i="8"/>
  <c r="N147" i="8"/>
  <c r="L147" i="8"/>
  <c r="G147" i="8"/>
  <c r="I147" i="8"/>
  <c r="H147" i="8"/>
  <c r="M147" i="8"/>
  <c r="N146" i="8"/>
  <c r="G146" i="8"/>
  <c r="M146" i="8"/>
  <c r="L146" i="8"/>
  <c r="I146" i="8"/>
  <c r="N145" i="8"/>
  <c r="L145" i="8"/>
  <c r="G145" i="8"/>
  <c r="I145" i="8"/>
  <c r="H145" i="8"/>
  <c r="M145" i="8"/>
  <c r="N144" i="8"/>
  <c r="L144" i="8"/>
  <c r="G144" i="8"/>
  <c r="N143" i="8"/>
  <c r="L143" i="8"/>
  <c r="G143" i="8"/>
  <c r="I143" i="8"/>
  <c r="H143" i="8"/>
  <c r="M143" i="8"/>
  <c r="N142" i="8"/>
  <c r="G142" i="8"/>
  <c r="M142" i="8"/>
  <c r="L142" i="8"/>
  <c r="I142" i="8"/>
  <c r="N141" i="8"/>
  <c r="L141" i="8"/>
  <c r="G141" i="8"/>
  <c r="I141" i="8"/>
  <c r="H141" i="8"/>
  <c r="M141" i="8"/>
  <c r="N140" i="8"/>
  <c r="L140" i="8"/>
  <c r="G140" i="8"/>
  <c r="N139" i="8"/>
  <c r="L139" i="8"/>
  <c r="G139" i="8"/>
  <c r="I139" i="8"/>
  <c r="H139" i="8"/>
  <c r="M139" i="8"/>
  <c r="N138" i="8"/>
  <c r="G138" i="8"/>
  <c r="M138" i="8"/>
  <c r="L138" i="8"/>
  <c r="I138" i="8"/>
  <c r="N137" i="8"/>
  <c r="L137" i="8"/>
  <c r="G137" i="8"/>
  <c r="I137" i="8"/>
  <c r="H137" i="8"/>
  <c r="M137" i="8"/>
  <c r="N136" i="8"/>
  <c r="L136" i="8"/>
  <c r="G136" i="8"/>
  <c r="N135" i="8"/>
  <c r="L135" i="8"/>
  <c r="G135" i="8"/>
  <c r="I135" i="8"/>
  <c r="H135" i="8"/>
  <c r="M135" i="8"/>
  <c r="N134" i="8"/>
  <c r="G134" i="8"/>
  <c r="M134" i="8"/>
  <c r="L134" i="8"/>
  <c r="I134" i="8"/>
  <c r="N133" i="8"/>
  <c r="L133" i="8"/>
  <c r="G133" i="8"/>
  <c r="I133" i="8"/>
  <c r="H133" i="8"/>
  <c r="M133" i="8"/>
  <c r="N132" i="8"/>
  <c r="L132" i="8"/>
  <c r="G132" i="8"/>
  <c r="N131" i="8"/>
  <c r="L131" i="8"/>
  <c r="G131" i="8"/>
  <c r="I131" i="8"/>
  <c r="H131" i="8"/>
  <c r="M131" i="8"/>
  <c r="N130" i="8"/>
  <c r="G130" i="8"/>
  <c r="M130" i="8"/>
  <c r="L130" i="8"/>
  <c r="I130" i="8"/>
  <c r="N129" i="8"/>
  <c r="L129" i="8"/>
  <c r="G129" i="8"/>
  <c r="I129" i="8"/>
  <c r="H129" i="8"/>
  <c r="M129" i="8"/>
  <c r="N128" i="8"/>
  <c r="L128" i="8"/>
  <c r="G128" i="8"/>
  <c r="N127" i="8"/>
  <c r="L127" i="8"/>
  <c r="G127" i="8"/>
  <c r="I127" i="8"/>
  <c r="H127" i="8"/>
  <c r="M127" i="8"/>
  <c r="N126" i="8"/>
  <c r="G126" i="8"/>
  <c r="M126" i="8"/>
  <c r="L126" i="8"/>
  <c r="I126" i="8"/>
  <c r="N125" i="8"/>
  <c r="L125" i="8"/>
  <c r="G125" i="8"/>
  <c r="I125" i="8"/>
  <c r="H125" i="8"/>
  <c r="M125" i="8"/>
  <c r="N124" i="8"/>
  <c r="L124" i="8"/>
  <c r="G124" i="8"/>
  <c r="N123" i="8"/>
  <c r="L123" i="8"/>
  <c r="G123" i="8"/>
  <c r="I123" i="8"/>
  <c r="H123" i="8"/>
  <c r="M123" i="8"/>
  <c r="N122" i="8"/>
  <c r="G122" i="8"/>
  <c r="M122" i="8"/>
  <c r="L122" i="8"/>
  <c r="I122" i="8"/>
  <c r="N121" i="8"/>
  <c r="L121" i="8"/>
  <c r="G121" i="8"/>
  <c r="I121" i="8"/>
  <c r="H121" i="8"/>
  <c r="M121" i="8"/>
  <c r="N120" i="8"/>
  <c r="L120" i="8"/>
  <c r="G120" i="8"/>
  <c r="N119" i="8"/>
  <c r="L119" i="8"/>
  <c r="G119" i="8"/>
  <c r="I119" i="8"/>
  <c r="H119" i="8"/>
  <c r="M119" i="8"/>
  <c r="N118" i="8"/>
  <c r="L118" i="8"/>
  <c r="G118" i="8"/>
  <c r="I118" i="8"/>
  <c r="N117" i="8"/>
  <c r="L117" i="8"/>
  <c r="G117" i="8"/>
  <c r="I117" i="8"/>
  <c r="H117" i="8"/>
  <c r="M117" i="8"/>
  <c r="N116" i="8"/>
  <c r="L116" i="8"/>
  <c r="G116" i="8"/>
  <c r="N115" i="8"/>
  <c r="L115" i="8"/>
  <c r="G115" i="8"/>
  <c r="I115" i="8"/>
  <c r="H115" i="8"/>
  <c r="M115" i="8"/>
  <c r="N114" i="8"/>
  <c r="L114" i="8"/>
  <c r="G114" i="8"/>
  <c r="N113" i="8"/>
  <c r="L113" i="8"/>
  <c r="G113" i="8"/>
  <c r="I113" i="8"/>
  <c r="H113" i="8"/>
  <c r="M113" i="8"/>
  <c r="N112" i="8"/>
  <c r="L112" i="8"/>
  <c r="G112" i="8"/>
  <c r="H112" i="8"/>
  <c r="N111" i="8"/>
  <c r="L111" i="8"/>
  <c r="G111" i="8"/>
  <c r="I111" i="8"/>
  <c r="H111" i="8"/>
  <c r="M111" i="8"/>
  <c r="N110" i="8"/>
  <c r="L110" i="8"/>
  <c r="G110" i="8"/>
  <c r="M110" i="8"/>
  <c r="N109" i="8"/>
  <c r="L109" i="8"/>
  <c r="G109" i="8"/>
  <c r="I109" i="8"/>
  <c r="H109" i="8"/>
  <c r="M109" i="8"/>
  <c r="N108" i="8"/>
  <c r="L108" i="8"/>
  <c r="G108" i="8"/>
  <c r="H108" i="8"/>
  <c r="N107" i="8"/>
  <c r="L107" i="8"/>
  <c r="G107" i="8"/>
  <c r="I107" i="8"/>
  <c r="H107" i="8"/>
  <c r="M107" i="8"/>
  <c r="N106" i="8"/>
  <c r="G106" i="8"/>
  <c r="M106" i="8"/>
  <c r="L106" i="8"/>
  <c r="N105" i="8"/>
  <c r="L105" i="8"/>
  <c r="G105" i="8"/>
  <c r="I105" i="8"/>
  <c r="H105" i="8"/>
  <c r="M105" i="8"/>
  <c r="N104" i="8"/>
  <c r="L104" i="8"/>
  <c r="G104" i="8"/>
  <c r="H104" i="8"/>
  <c r="N103" i="8"/>
  <c r="L103" i="8"/>
  <c r="G103" i="8"/>
  <c r="I103" i="8"/>
  <c r="H103" i="8"/>
  <c r="M103" i="8"/>
  <c r="N102" i="8"/>
  <c r="L102" i="8"/>
  <c r="G102" i="8"/>
  <c r="M102" i="8"/>
  <c r="N101" i="8"/>
  <c r="L101" i="8"/>
  <c r="G101" i="8"/>
  <c r="I101" i="8"/>
  <c r="H101" i="8"/>
  <c r="M101" i="8"/>
  <c r="N100" i="8"/>
  <c r="L100" i="8"/>
  <c r="G100" i="8"/>
  <c r="H100" i="8"/>
  <c r="N99" i="8"/>
  <c r="L99" i="8"/>
  <c r="G99" i="8"/>
  <c r="I99" i="8"/>
  <c r="H99" i="8"/>
  <c r="M99" i="8"/>
  <c r="N98" i="8"/>
  <c r="G98" i="8"/>
  <c r="M98" i="8"/>
  <c r="L98" i="8"/>
  <c r="N97" i="8"/>
  <c r="L97" i="8"/>
  <c r="G97" i="8"/>
  <c r="I97" i="8"/>
  <c r="H97" i="8"/>
  <c r="M97" i="8"/>
  <c r="N96" i="8"/>
  <c r="L96" i="8"/>
  <c r="G96" i="8"/>
  <c r="H96" i="8"/>
  <c r="N95" i="8"/>
  <c r="L95" i="8"/>
  <c r="G95" i="8"/>
  <c r="I95" i="8"/>
  <c r="H95" i="8"/>
  <c r="M95" i="8"/>
  <c r="N94" i="8"/>
  <c r="L94" i="8"/>
  <c r="G94" i="8"/>
  <c r="M94" i="8"/>
  <c r="N93" i="8"/>
  <c r="L93" i="8"/>
  <c r="G93" i="8"/>
  <c r="I93" i="8"/>
  <c r="H93" i="8"/>
  <c r="M93" i="8"/>
  <c r="N92" i="8"/>
  <c r="L92" i="8"/>
  <c r="G92" i="8"/>
  <c r="H92" i="8"/>
  <c r="N91" i="8"/>
  <c r="L91" i="8"/>
  <c r="G91" i="8"/>
  <c r="I91" i="8"/>
  <c r="H91" i="8"/>
  <c r="M91" i="8"/>
  <c r="N90" i="8"/>
  <c r="G90" i="8"/>
  <c r="M90" i="8"/>
  <c r="L90" i="8"/>
  <c r="N89" i="8"/>
  <c r="L89" i="8"/>
  <c r="G89" i="8"/>
  <c r="I89" i="8"/>
  <c r="H89" i="8"/>
  <c r="M89" i="8"/>
  <c r="N88" i="8"/>
  <c r="L88" i="8"/>
  <c r="G88" i="8"/>
  <c r="H88" i="8"/>
  <c r="N87" i="8"/>
  <c r="L87" i="8"/>
  <c r="G87" i="8"/>
  <c r="I87" i="8"/>
  <c r="H87" i="8"/>
  <c r="M87" i="8"/>
  <c r="N86" i="8"/>
  <c r="L86" i="8"/>
  <c r="G86" i="8"/>
  <c r="M86" i="8"/>
  <c r="N85" i="8"/>
  <c r="L85" i="8"/>
  <c r="G85" i="8"/>
  <c r="I85" i="8"/>
  <c r="H85" i="8"/>
  <c r="M85" i="8"/>
  <c r="N84" i="8"/>
  <c r="L84" i="8"/>
  <c r="G84" i="8"/>
  <c r="H84" i="8"/>
  <c r="N83" i="8"/>
  <c r="L83" i="8"/>
  <c r="G83" i="8"/>
  <c r="I83" i="8"/>
  <c r="H83" i="8"/>
  <c r="M83" i="8"/>
  <c r="N82" i="8"/>
  <c r="G82" i="8"/>
  <c r="M82" i="8"/>
  <c r="L82" i="8"/>
  <c r="N81" i="8"/>
  <c r="L81" i="8"/>
  <c r="G81" i="8"/>
  <c r="I81" i="8"/>
  <c r="H81" i="8"/>
  <c r="M81" i="8"/>
  <c r="N80" i="8"/>
  <c r="L80" i="8"/>
  <c r="G80" i="8"/>
  <c r="H80" i="8"/>
  <c r="N79" i="8"/>
  <c r="L79" i="8"/>
  <c r="G79" i="8"/>
  <c r="I79" i="8"/>
  <c r="H79" i="8"/>
  <c r="M79" i="8"/>
  <c r="N78" i="8"/>
  <c r="L78" i="8"/>
  <c r="G78" i="8"/>
  <c r="N77" i="8"/>
  <c r="L77" i="8"/>
  <c r="G77" i="8"/>
  <c r="I77" i="8"/>
  <c r="H77" i="8"/>
  <c r="M77" i="8"/>
  <c r="N76" i="8"/>
  <c r="L76" i="8"/>
  <c r="G76" i="8"/>
  <c r="H76" i="8"/>
  <c r="N75" i="8"/>
  <c r="L75" i="8"/>
  <c r="G75" i="8"/>
  <c r="I75" i="8"/>
  <c r="H75" i="8"/>
  <c r="M75" i="8"/>
  <c r="N74" i="8"/>
  <c r="G74" i="8"/>
  <c r="M74" i="8"/>
  <c r="L74" i="8"/>
  <c r="N73" i="8"/>
  <c r="L73" i="8"/>
  <c r="G73" i="8"/>
  <c r="I73" i="8"/>
  <c r="H73" i="8"/>
  <c r="M73" i="8"/>
  <c r="N72" i="8"/>
  <c r="L72" i="8"/>
  <c r="G72" i="8"/>
  <c r="H72" i="8"/>
  <c r="N71" i="8"/>
  <c r="L71" i="8"/>
  <c r="G71" i="8"/>
  <c r="I71" i="8"/>
  <c r="H71" i="8"/>
  <c r="M71" i="8"/>
  <c r="N70" i="8"/>
  <c r="L70" i="8"/>
  <c r="G70" i="8"/>
  <c r="M70" i="8"/>
  <c r="N69" i="8"/>
  <c r="L69" i="8"/>
  <c r="G69" i="8"/>
  <c r="I69" i="8"/>
  <c r="H69" i="8"/>
  <c r="M69" i="8"/>
  <c r="N68" i="8"/>
  <c r="L68" i="8"/>
  <c r="G68" i="8"/>
  <c r="H68" i="8"/>
  <c r="N67" i="8"/>
  <c r="L67" i="8"/>
  <c r="G67" i="8"/>
  <c r="I67" i="8"/>
  <c r="H67" i="8"/>
  <c r="M67" i="8"/>
  <c r="N66" i="8"/>
  <c r="G66" i="8"/>
  <c r="M66" i="8"/>
  <c r="L66" i="8"/>
  <c r="N65" i="8"/>
  <c r="L65" i="8"/>
  <c r="G65" i="8"/>
  <c r="I65" i="8"/>
  <c r="H65" i="8"/>
  <c r="M65" i="8"/>
  <c r="N64" i="8"/>
  <c r="L64" i="8"/>
  <c r="G64" i="8"/>
  <c r="H64" i="8"/>
  <c r="N63" i="8"/>
  <c r="L63" i="8"/>
  <c r="G63" i="8"/>
  <c r="I63" i="8"/>
  <c r="H63" i="8"/>
  <c r="M63" i="8"/>
  <c r="N62" i="8"/>
  <c r="L62" i="8"/>
  <c r="G62" i="8"/>
  <c r="N61" i="8"/>
  <c r="L61" i="8"/>
  <c r="G61" i="8"/>
  <c r="I61" i="8"/>
  <c r="H61" i="8"/>
  <c r="M61" i="8"/>
  <c r="N60" i="8"/>
  <c r="L60" i="8"/>
  <c r="G60" i="8"/>
  <c r="H60" i="8"/>
  <c r="N59" i="8"/>
  <c r="L59" i="8"/>
  <c r="G59" i="8"/>
  <c r="I59" i="8"/>
  <c r="H59" i="8"/>
  <c r="M59" i="8"/>
  <c r="N58" i="8"/>
  <c r="G58" i="8"/>
  <c r="M58" i="8"/>
  <c r="L58" i="8"/>
  <c r="N57" i="8"/>
  <c r="L57" i="8"/>
  <c r="G57" i="8"/>
  <c r="I57" i="8"/>
  <c r="H57" i="8"/>
  <c r="M57" i="8"/>
  <c r="N56" i="8"/>
  <c r="L56" i="8"/>
  <c r="G56" i="8"/>
  <c r="H56" i="8"/>
  <c r="N55" i="8"/>
  <c r="L55" i="8"/>
  <c r="G55" i="8"/>
  <c r="I55" i="8"/>
  <c r="H55" i="8"/>
  <c r="M55" i="8"/>
  <c r="N54" i="8"/>
  <c r="L54" i="8"/>
  <c r="G54" i="8"/>
  <c r="M54" i="8"/>
  <c r="N53" i="8"/>
  <c r="L53" i="8"/>
  <c r="G53" i="8"/>
  <c r="N52" i="8"/>
  <c r="L52" i="8"/>
  <c r="G52" i="8"/>
  <c r="I52" i="8"/>
  <c r="H52" i="8"/>
  <c r="M52" i="8"/>
  <c r="N51" i="8"/>
  <c r="L51" i="8"/>
  <c r="G51" i="8"/>
  <c r="H51" i="8"/>
  <c r="I51" i="8"/>
  <c r="N50" i="8"/>
  <c r="L50" i="8"/>
  <c r="G50" i="8"/>
  <c r="I50" i="8"/>
  <c r="H50" i="8"/>
  <c r="M50" i="8"/>
  <c r="N49" i="8"/>
  <c r="L49" i="8"/>
  <c r="G49" i="8"/>
  <c r="I49" i="8"/>
  <c r="N48" i="8"/>
  <c r="L48" i="8"/>
  <c r="G48" i="8"/>
  <c r="I48" i="8"/>
  <c r="H48" i="8"/>
  <c r="M48" i="8"/>
  <c r="N47" i="8"/>
  <c r="L47" i="8"/>
  <c r="G47" i="8"/>
  <c r="H47" i="8"/>
  <c r="I47" i="8"/>
  <c r="N46" i="8"/>
  <c r="L46" i="8"/>
  <c r="G46" i="8"/>
  <c r="I46" i="8"/>
  <c r="H46" i="8"/>
  <c r="M46" i="8"/>
  <c r="N45" i="8"/>
  <c r="L45" i="8"/>
  <c r="G45" i="8"/>
  <c r="I45" i="8"/>
  <c r="N44" i="8"/>
  <c r="L44" i="8"/>
  <c r="G44" i="8"/>
  <c r="I44" i="8"/>
  <c r="H44" i="8"/>
  <c r="M44" i="8"/>
  <c r="N43" i="8"/>
  <c r="L43" i="8"/>
  <c r="G43" i="8"/>
  <c r="H43" i="8"/>
  <c r="I43" i="8"/>
  <c r="N42" i="8"/>
  <c r="L42" i="8"/>
  <c r="G42" i="8"/>
  <c r="I42" i="8"/>
  <c r="H42" i="8"/>
  <c r="M42" i="8"/>
  <c r="N41" i="8"/>
  <c r="L41" i="8"/>
  <c r="G41" i="8"/>
  <c r="I41" i="8"/>
  <c r="N40" i="8"/>
  <c r="L40" i="8"/>
  <c r="G40" i="8"/>
  <c r="I40" i="8"/>
  <c r="H40" i="8"/>
  <c r="N39" i="8"/>
  <c r="L39" i="8"/>
  <c r="G39" i="8"/>
  <c r="M39" i="8"/>
  <c r="N38" i="8"/>
  <c r="L38" i="8"/>
  <c r="G38" i="8"/>
  <c r="I38" i="8"/>
  <c r="H38" i="8"/>
  <c r="N37" i="8"/>
  <c r="L37" i="8"/>
  <c r="G37" i="8"/>
  <c r="I37" i="8"/>
  <c r="N36" i="8"/>
  <c r="L36" i="8"/>
  <c r="G36" i="8"/>
  <c r="I36" i="8"/>
  <c r="H36" i="8"/>
  <c r="N35" i="8"/>
  <c r="L35" i="8"/>
  <c r="G35" i="8"/>
  <c r="I35" i="8"/>
  <c r="N34" i="8"/>
  <c r="L34" i="8"/>
  <c r="G34" i="8"/>
  <c r="I34" i="8"/>
  <c r="H34" i="8"/>
  <c r="M34" i="8"/>
  <c r="N33" i="8"/>
  <c r="L33" i="8"/>
  <c r="G33" i="8"/>
  <c r="M33" i="8"/>
  <c r="N32" i="8"/>
  <c r="L32" i="8"/>
  <c r="G32" i="8"/>
  <c r="I32" i="8"/>
  <c r="H32" i="8"/>
  <c r="M32" i="8"/>
  <c r="N31" i="8"/>
  <c r="L31" i="8"/>
  <c r="G31" i="8"/>
  <c r="I31" i="8"/>
  <c r="N30" i="8"/>
  <c r="L30" i="8"/>
  <c r="G30" i="8"/>
  <c r="I30" i="8"/>
  <c r="H30" i="8"/>
  <c r="M30" i="8"/>
  <c r="N29" i="8"/>
  <c r="L29" i="8"/>
  <c r="G29" i="8"/>
  <c r="I29" i="8"/>
  <c r="N28" i="8"/>
  <c r="L28" i="8"/>
  <c r="G28" i="8"/>
  <c r="I28" i="8"/>
  <c r="H28" i="8"/>
  <c r="M28" i="8"/>
  <c r="N27" i="8"/>
  <c r="L27" i="8"/>
  <c r="G27" i="8"/>
  <c r="I27" i="8"/>
  <c r="N26" i="8"/>
  <c r="L26" i="8"/>
  <c r="G26" i="8"/>
  <c r="I26" i="8"/>
  <c r="H26" i="8"/>
  <c r="M26" i="8"/>
  <c r="N25" i="8"/>
  <c r="L25" i="8"/>
  <c r="G25" i="8"/>
  <c r="M25" i="8"/>
  <c r="N24" i="8"/>
  <c r="L24" i="8"/>
  <c r="G24" i="8"/>
  <c r="I24" i="8"/>
  <c r="H24" i="8"/>
  <c r="M24" i="8"/>
  <c r="N23" i="8"/>
  <c r="L23" i="8"/>
  <c r="G23" i="8"/>
  <c r="I23" i="8"/>
  <c r="N22" i="8"/>
  <c r="L22" i="8"/>
  <c r="G22" i="8"/>
  <c r="I22" i="8"/>
  <c r="H22" i="8"/>
  <c r="M22" i="8"/>
  <c r="N21" i="8"/>
  <c r="L21" i="8"/>
  <c r="G21" i="8"/>
  <c r="I21" i="8"/>
  <c r="N20" i="8"/>
  <c r="L20" i="8"/>
  <c r="G20" i="8"/>
  <c r="I20" i="8"/>
  <c r="H20" i="8"/>
  <c r="M20" i="8"/>
  <c r="N19" i="8"/>
  <c r="L19" i="8"/>
  <c r="G19" i="8"/>
  <c r="I19" i="8"/>
  <c r="N18" i="8"/>
  <c r="L18" i="8"/>
  <c r="G18" i="8"/>
  <c r="I18" i="8"/>
  <c r="H18" i="8"/>
  <c r="M18" i="8"/>
  <c r="N17" i="8"/>
  <c r="L17" i="8"/>
  <c r="G17" i="8"/>
  <c r="M17" i="8"/>
  <c r="N16" i="8"/>
  <c r="L16" i="8"/>
  <c r="G16" i="8"/>
  <c r="I16" i="8"/>
  <c r="H16" i="8"/>
  <c r="M16" i="8"/>
  <c r="N15" i="8"/>
  <c r="L15" i="8"/>
  <c r="G15" i="8"/>
  <c r="I15" i="8"/>
  <c r="N14" i="8"/>
  <c r="L14" i="8"/>
  <c r="G14" i="8"/>
  <c r="I14" i="8"/>
  <c r="H14" i="8"/>
  <c r="M14" i="8"/>
  <c r="N13" i="8"/>
  <c r="L13" i="8"/>
  <c r="G13" i="8"/>
  <c r="I13" i="8"/>
  <c r="N12" i="8"/>
  <c r="L12" i="8"/>
  <c r="G12" i="8"/>
  <c r="I12" i="8"/>
  <c r="H12" i="8"/>
  <c r="M12" i="8"/>
  <c r="N11" i="8"/>
  <c r="L11" i="8"/>
  <c r="G11" i="8"/>
  <c r="I11" i="8"/>
  <c r="N10" i="8"/>
  <c r="L10" i="8"/>
  <c r="G10" i="8"/>
  <c r="I10" i="8"/>
  <c r="H10" i="8"/>
  <c r="M10" i="8"/>
  <c r="N9" i="8"/>
  <c r="L9" i="8"/>
  <c r="G9" i="8"/>
  <c r="M9" i="8"/>
  <c r="N8" i="8"/>
  <c r="L8" i="8"/>
  <c r="G8" i="8"/>
  <c r="I8" i="8"/>
  <c r="H8" i="8"/>
  <c r="M8" i="8"/>
  <c r="N7" i="8"/>
  <c r="L7" i="8"/>
  <c r="G7" i="8"/>
  <c r="I7" i="8"/>
  <c r="N6" i="8"/>
  <c r="L6" i="8"/>
  <c r="G6" i="8"/>
  <c r="I6" i="8"/>
  <c r="H6" i="8"/>
  <c r="M6" i="8"/>
  <c r="N5" i="8"/>
  <c r="L5" i="8"/>
  <c r="G5" i="8"/>
  <c r="M5" i="8"/>
  <c r="N4" i="8"/>
  <c r="L4" i="8"/>
  <c r="G4" i="8"/>
  <c r="I4" i="8"/>
  <c r="H4" i="8"/>
  <c r="M7" i="8"/>
  <c r="M13" i="8"/>
  <c r="M21" i="8"/>
  <c r="M29" i="8"/>
  <c r="M37" i="8"/>
  <c r="M53" i="8"/>
  <c r="I53" i="8"/>
  <c r="I78" i="8"/>
  <c r="H78" i="8"/>
  <c r="I176" i="8"/>
  <c r="M176" i="8"/>
  <c r="H176" i="8"/>
  <c r="H196" i="8"/>
  <c r="M196" i="8"/>
  <c r="I196" i="8"/>
  <c r="H212" i="8"/>
  <c r="M212" i="8"/>
  <c r="I212" i="8"/>
  <c r="I220" i="8"/>
  <c r="H220" i="8"/>
  <c r="M220" i="8"/>
  <c r="I222" i="8"/>
  <c r="H222" i="8"/>
  <c r="M222" i="8"/>
  <c r="I236" i="8"/>
  <c r="H236" i="8"/>
  <c r="M236" i="8"/>
  <c r="I238" i="8"/>
  <c r="H238" i="8"/>
  <c r="M238" i="8"/>
  <c r="I252" i="8"/>
  <c r="H252" i="8"/>
  <c r="M252" i="8"/>
  <c r="I254" i="8"/>
  <c r="H254" i="8"/>
  <c r="M254" i="8"/>
  <c r="I268" i="8"/>
  <c r="H268" i="8"/>
  <c r="M268" i="8"/>
  <c r="I270" i="8"/>
  <c r="H270" i="8"/>
  <c r="M270" i="8"/>
  <c r="I286" i="8"/>
  <c r="M286" i="8"/>
  <c r="H286" i="8"/>
  <c r="H5" i="8"/>
  <c r="H7" i="8"/>
  <c r="H9" i="8"/>
  <c r="H11" i="8"/>
  <c r="H13" i="8"/>
  <c r="H15" i="8"/>
  <c r="H17" i="8"/>
  <c r="H19" i="8"/>
  <c r="H21" i="8"/>
  <c r="H23" i="8"/>
  <c r="H25" i="8"/>
  <c r="H27" i="8"/>
  <c r="H29" i="8"/>
  <c r="H31" i="8"/>
  <c r="H33" i="8"/>
  <c r="H35" i="8"/>
  <c r="H37" i="8"/>
  <c r="H39" i="8"/>
  <c r="H41" i="8"/>
  <c r="M43" i="8"/>
  <c r="H45" i="8"/>
  <c r="M47" i="8"/>
  <c r="H49" i="8"/>
  <c r="M51" i="8"/>
  <c r="H53" i="8"/>
  <c r="I56" i="8"/>
  <c r="M56" i="8"/>
  <c r="I64" i="8"/>
  <c r="M64" i="8"/>
  <c r="I72" i="8"/>
  <c r="M72" i="8"/>
  <c r="I80" i="8"/>
  <c r="M80" i="8"/>
  <c r="I88" i="8"/>
  <c r="M88" i="8"/>
  <c r="I96" i="8"/>
  <c r="M96" i="8"/>
  <c r="I104" i="8"/>
  <c r="M104" i="8"/>
  <c r="I112" i="8"/>
  <c r="M112" i="8"/>
  <c r="I132" i="8"/>
  <c r="M132" i="8"/>
  <c r="H132" i="8"/>
  <c r="I148" i="8"/>
  <c r="M148" i="8"/>
  <c r="H148" i="8"/>
  <c r="I164" i="8"/>
  <c r="M164" i="8"/>
  <c r="H164" i="8"/>
  <c r="I180" i="8"/>
  <c r="M180" i="8"/>
  <c r="H180" i="8"/>
  <c r="M11" i="8"/>
  <c r="M15" i="8"/>
  <c r="M19" i="8"/>
  <c r="M23" i="8"/>
  <c r="M27" i="8"/>
  <c r="M31" i="8"/>
  <c r="M35" i="8"/>
  <c r="I62" i="8"/>
  <c r="H62" i="8"/>
  <c r="I144" i="8"/>
  <c r="M144" i="8"/>
  <c r="H144" i="8"/>
  <c r="I160" i="8"/>
  <c r="M160" i="8"/>
  <c r="H160" i="8"/>
  <c r="I188" i="8"/>
  <c r="M188" i="8"/>
  <c r="H188" i="8"/>
  <c r="H204" i="8"/>
  <c r="M204" i="8"/>
  <c r="I204" i="8"/>
  <c r="D375" i="8"/>
  <c r="D374" i="8"/>
  <c r="D376" i="8"/>
  <c r="M4" i="8"/>
  <c r="I5" i="8"/>
  <c r="I9" i="8"/>
  <c r="I17" i="8"/>
  <c r="I25" i="8"/>
  <c r="I33" i="8"/>
  <c r="I39" i="8"/>
  <c r="I54" i="8"/>
  <c r="I58" i="8"/>
  <c r="I60" i="8"/>
  <c r="I66" i="8"/>
  <c r="I68" i="8"/>
  <c r="I70" i="8"/>
  <c r="I74" i="8"/>
  <c r="I76" i="8"/>
  <c r="I82" i="8"/>
  <c r="I84" i="8"/>
  <c r="I86" i="8"/>
  <c r="I90" i="8"/>
  <c r="I92" i="8"/>
  <c r="I94" i="8"/>
  <c r="I98" i="8"/>
  <c r="I100" i="8"/>
  <c r="I102" i="8"/>
  <c r="I106" i="8"/>
  <c r="I108" i="8"/>
  <c r="I110" i="8"/>
  <c r="I114" i="8"/>
  <c r="I116" i="8"/>
  <c r="I120" i="8"/>
  <c r="I124" i="8"/>
  <c r="I128" i="8"/>
  <c r="I136" i="8"/>
  <c r="I140" i="8"/>
  <c r="I152" i="8"/>
  <c r="I156" i="8"/>
  <c r="I168" i="8"/>
  <c r="I172" i="8"/>
  <c r="I184" i="8"/>
  <c r="I192" i="8"/>
  <c r="I197" i="8"/>
  <c r="I199" i="8"/>
  <c r="I202" i="8"/>
  <c r="I205" i="8"/>
  <c r="I207" i="8"/>
  <c r="I210" i="8"/>
  <c r="I213" i="8"/>
  <c r="I215" i="8"/>
  <c r="I218" i="8"/>
  <c r="I224" i="8"/>
  <c r="I226" i="8"/>
  <c r="I228" i="8"/>
  <c r="I230" i="8"/>
  <c r="I232" i="8"/>
  <c r="I234" i="8"/>
  <c r="I240" i="8"/>
  <c r="I242" i="8"/>
  <c r="I244" i="8"/>
  <c r="I246" i="8"/>
  <c r="I248" i="8"/>
  <c r="I250" i="8"/>
  <c r="I256" i="8"/>
  <c r="I258" i="8"/>
  <c r="I260" i="8"/>
  <c r="I262" i="8"/>
  <c r="I264" i="8"/>
  <c r="I266" i="8"/>
  <c r="I272" i="8"/>
  <c r="I274" i="8"/>
  <c r="I276" i="8"/>
  <c r="I278" i="8"/>
  <c r="I280" i="8"/>
  <c r="I282" i="8"/>
  <c r="I284" i="8"/>
  <c r="I290" i="8"/>
  <c r="I296" i="8"/>
  <c r="I302" i="8"/>
  <c r="I304" i="8"/>
  <c r="I306" i="8"/>
  <c r="I308" i="8"/>
  <c r="I310" i="8"/>
  <c r="I312" i="8"/>
  <c r="I314" i="8"/>
  <c r="I316" i="8"/>
  <c r="I318" i="8"/>
  <c r="I320" i="8"/>
  <c r="I322" i="8"/>
  <c r="I324" i="8"/>
  <c r="I326" i="8"/>
  <c r="I328" i="8"/>
  <c r="I330" i="8"/>
  <c r="I332" i="8"/>
  <c r="I334" i="8"/>
  <c r="I336" i="8"/>
  <c r="I338" i="8"/>
  <c r="I340" i="8"/>
  <c r="I342" i="8"/>
  <c r="I344" i="8"/>
  <c r="I346" i="8"/>
  <c r="I348" i="8"/>
  <c r="I350" i="8"/>
  <c r="I352" i="8"/>
  <c r="I354" i="8"/>
  <c r="I356" i="8"/>
  <c r="I358" i="8"/>
  <c r="I360" i="8"/>
  <c r="I362" i="8"/>
  <c r="I364" i="8"/>
  <c r="I366" i="8"/>
  <c r="I368" i="8"/>
  <c r="I371" i="8"/>
  <c r="M36" i="8"/>
  <c r="M38" i="8"/>
  <c r="M40" i="8"/>
  <c r="H58" i="8"/>
  <c r="H54" i="8"/>
  <c r="H66" i="8"/>
  <c r="H70" i="8"/>
  <c r="H74" i="8"/>
  <c r="H82" i="8"/>
  <c r="H86" i="8"/>
  <c r="H90" i="8"/>
  <c r="H94" i="8"/>
  <c r="H98" i="8"/>
  <c r="H102" i="8"/>
  <c r="H106" i="8"/>
  <c r="H110" i="8"/>
  <c r="H114" i="8"/>
  <c r="H116" i="8"/>
  <c r="H118" i="8"/>
  <c r="H120" i="8"/>
  <c r="H122" i="8"/>
  <c r="H124" i="8"/>
  <c r="H126" i="8"/>
  <c r="H128" i="8"/>
  <c r="H130" i="8"/>
  <c r="H134" i="8"/>
  <c r="H136" i="8"/>
  <c r="H138" i="8"/>
  <c r="H140" i="8"/>
  <c r="H142" i="8"/>
  <c r="H146" i="8"/>
  <c r="H150" i="8"/>
  <c r="H152" i="8"/>
  <c r="H154" i="8"/>
  <c r="H156" i="8"/>
  <c r="H158" i="8"/>
  <c r="H162" i="8"/>
  <c r="H166" i="8"/>
  <c r="H168" i="8"/>
  <c r="H170" i="8"/>
  <c r="H172" i="8"/>
  <c r="H174" i="8"/>
  <c r="H178" i="8"/>
  <c r="H182" i="8"/>
  <c r="H184" i="8"/>
  <c r="H192" i="8"/>
  <c r="H197" i="8"/>
  <c r="H199" i="8"/>
  <c r="H202" i="8"/>
  <c r="H205" i="8"/>
  <c r="H207" i="8"/>
  <c r="H210" i="8"/>
  <c r="H213" i="8"/>
  <c r="H215" i="8"/>
  <c r="H218" i="8"/>
  <c r="H224" i="8"/>
  <c r="H226" i="8"/>
  <c r="H228" i="8"/>
  <c r="H230" i="8"/>
  <c r="H232" i="8"/>
  <c r="H234" i="8"/>
  <c r="H240" i="8"/>
  <c r="H242" i="8"/>
  <c r="H244" i="8"/>
  <c r="H246" i="8"/>
  <c r="H248" i="8"/>
  <c r="H250" i="8"/>
  <c r="H256" i="8"/>
  <c r="H258" i="8"/>
  <c r="H260" i="8"/>
  <c r="H262" i="8"/>
  <c r="H264" i="8"/>
  <c r="H266" i="8"/>
  <c r="H272" i="8"/>
  <c r="H274" i="8"/>
  <c r="H276" i="8"/>
  <c r="H278" i="8"/>
  <c r="H280" i="8"/>
  <c r="H282" i="8"/>
  <c r="H284" i="8"/>
  <c r="H290" i="8"/>
  <c r="H296" i="8"/>
  <c r="H302" i="8"/>
  <c r="H304" i="8"/>
  <c r="H306" i="8"/>
  <c r="H308" i="8"/>
  <c r="H310" i="8"/>
  <c r="H312" i="8"/>
  <c r="H314" i="8"/>
  <c r="H316" i="8"/>
  <c r="H318" i="8"/>
  <c r="H320" i="8"/>
  <c r="H322" i="8"/>
  <c r="H324" i="8"/>
  <c r="H326" i="8"/>
  <c r="H328" i="8"/>
  <c r="H330" i="8"/>
  <c r="H332" i="8"/>
  <c r="H334" i="8"/>
  <c r="H336" i="8"/>
  <c r="H338" i="8"/>
  <c r="H340" i="8"/>
  <c r="H342" i="8"/>
  <c r="H344" i="8"/>
  <c r="H346" i="8"/>
  <c r="H348" i="8"/>
  <c r="H350" i="8"/>
  <c r="H352" i="8"/>
  <c r="H354" i="8"/>
  <c r="H356" i="8"/>
  <c r="H358" i="8"/>
  <c r="H360" i="8"/>
  <c r="H362" i="8"/>
  <c r="H364" i="8"/>
  <c r="H366" i="8"/>
  <c r="H368" i="8"/>
  <c r="H371" i="8"/>
  <c r="M62" i="8"/>
  <c r="M78" i="8"/>
  <c r="M114" i="8"/>
  <c r="M116" i="8"/>
  <c r="M120" i="8"/>
  <c r="M136" i="8"/>
  <c r="M152" i="8"/>
  <c r="M168" i="8"/>
  <c r="M184" i="8"/>
  <c r="M192" i="8"/>
  <c r="M199" i="8"/>
  <c r="M207" i="8"/>
  <c r="M215" i="8"/>
  <c r="M128" i="8"/>
  <c r="M41" i="8"/>
  <c r="M45" i="8"/>
  <c r="M49" i="8"/>
  <c r="M60" i="8"/>
  <c r="M68" i="8"/>
  <c r="M76" i="8"/>
  <c r="M84" i="8"/>
  <c r="M92" i="8"/>
  <c r="M100" i="8"/>
  <c r="M108" i="8"/>
  <c r="M124" i="8"/>
  <c r="M140" i="8"/>
  <c r="M156" i="8"/>
  <c r="M172" i="8"/>
  <c r="M197" i="8"/>
  <c r="M205" i="8"/>
  <c r="M213" i="8"/>
  <c r="M118" i="8"/>
  <c r="M228" i="8"/>
  <c r="M230" i="8"/>
  <c r="M244" i="8"/>
  <c r="M246" i="8"/>
  <c r="M260" i="8"/>
  <c r="M262" i="8"/>
  <c r="M278" i="8"/>
  <c r="M198" i="8"/>
  <c r="M206" i="8"/>
  <c r="M214" i="8"/>
  <c r="M290" i="8"/>
  <c r="M296" i="8"/>
  <c r="M288" i="8"/>
  <c r="M292" i="8"/>
  <c r="M300" i="8"/>
  <c r="M294" i="8"/>
  <c r="M293" i="8"/>
  <c r="M295" i="8"/>
  <c r="M297" i="8"/>
  <c r="M299" i="8"/>
  <c r="M301" i="8"/>
  <c r="M303" i="8"/>
  <c r="M305" i="8"/>
  <c r="M307" i="8"/>
  <c r="M309" i="8"/>
  <c r="M311" i="8"/>
  <c r="M313" i="8"/>
  <c r="M315" i="8"/>
  <c r="M317" i="8"/>
  <c r="M319" i="8"/>
  <c r="M321" i="8"/>
  <c r="M323" i="8"/>
  <c r="M325" i="8"/>
  <c r="M327" i="8"/>
  <c r="M329" i="8"/>
  <c r="M331" i="8"/>
  <c r="M333" i="8"/>
  <c r="M335" i="8"/>
  <c r="M337" i="8"/>
  <c r="M339" i="8"/>
  <c r="M341" i="8"/>
  <c r="M343" i="8"/>
  <c r="M345" i="8"/>
  <c r="M347" i="8"/>
  <c r="M349" i="8"/>
  <c r="M351" i="8"/>
  <c r="M353" i="8"/>
  <c r="M355" i="8"/>
  <c r="M357" i="8"/>
  <c r="M359" i="8"/>
  <c r="M361" i="8"/>
  <c r="M363" i="8"/>
  <c r="M365" i="8"/>
  <c r="M367" i="8"/>
  <c r="M369" i="8"/>
</calcChain>
</file>

<file path=xl/sharedStrings.xml><?xml version="1.0" encoding="utf-8"?>
<sst xmlns="http://schemas.openxmlformats.org/spreadsheetml/2006/main" count="1282" uniqueCount="68">
  <si>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</si>
  <si>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</si>
  <si>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</si>
  <si>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</si>
  <si>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</si>
  <si>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</si>
  <si>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</si>
  <si>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</si>
  <si>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</si>
  <si>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</si>
  <si>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</si>
  <si>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</si>
  <si>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</si>
  <si>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J</t>
  </si>
  <si>
    <t>V</t>
  </si>
  <si>
    <t>S</t>
  </si>
  <si>
    <t>D</t>
  </si>
  <si>
    <t>L</t>
  </si>
  <si>
    <t>M</t>
  </si>
  <si>
    <t>X</t>
  </si>
  <si>
    <r>
      <t>Correspondencia entre día de mes, mes y año con el día de la semana</t>
    </r>
    <r>
      <rPr>
        <b/>
        <vertAlign val="superscript"/>
        <sz val="12"/>
        <rFont val="Arial"/>
        <family val="2"/>
      </rPr>
      <t xml:space="preserve"> (1)</t>
    </r>
  </si>
  <si>
    <r>
      <t xml:space="preserve">Año de referencia </t>
    </r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:</t>
    </r>
  </si>
  <si>
    <t>Mes</t>
  </si>
  <si>
    <t>Día del mes</t>
  </si>
  <si>
    <t>(1) Significado de las abreviaturas de los días de la semana:</t>
  </si>
  <si>
    <t xml:space="preserve">  L -  Lunes</t>
  </si>
  <si>
    <t xml:space="preserve">  M - Martes</t>
  </si>
  <si>
    <t xml:space="preserve">  X -  Miércoles</t>
  </si>
  <si>
    <t xml:space="preserve">  J -  Jueves</t>
  </si>
  <si>
    <t xml:space="preserve">  V - Viernes</t>
  </si>
  <si>
    <t xml:space="preserve">  S - Sábado</t>
  </si>
  <si>
    <t xml:space="preserve">  D - Domingo</t>
  </si>
  <si>
    <t>(2) Utilización de la tabla: Para conocer el día de la semana de cualquier día de mes, mes y año, introducir el año de referencia en la casilla B5.</t>
  </si>
  <si>
    <t>Lunes</t>
  </si>
  <si>
    <t>Martes</t>
  </si>
  <si>
    <t>Jueves</t>
  </si>
  <si>
    <t>Viernes</t>
  </si>
  <si>
    <t>Sábado</t>
  </si>
  <si>
    <t>Domingo</t>
  </si>
  <si>
    <t>Día de la semana</t>
  </si>
  <si>
    <t>Miércoles</t>
  </si>
  <si>
    <t>Se puede consultar el día de la semana que corresponde a cada día/mes/año en la solapa "Correspondencia día_mes_año" de esta misma hoja.</t>
  </si>
  <si>
    <t>Media dia anual</t>
  </si>
  <si>
    <t>Fuente: Dirección General de Economía. Comunidad de Madrid</t>
  </si>
  <si>
    <t>Matrimonios</t>
  </si>
  <si>
    <t>Total matrimonios</t>
  </si>
  <si>
    <t>9. Matrimonios entre personas de distinto sexo, residentes en la Comunidad de Madrid,  por mes y día de la celebración. 2021</t>
  </si>
  <si>
    <t>9. Matrimonios entre personas del mismo sexo, residentes en la Comunidad de Madrid, por mes y día de la celebración. 2021</t>
  </si>
  <si>
    <t>Solo modificar los campos en blanco. Ojo con febrero, la estructura debe ser siempre la misma, de ahí que febrero tenga siempre 29 dias.</t>
  </si>
  <si>
    <t>MES</t>
  </si>
  <si>
    <t>DIA</t>
  </si>
  <si>
    <t>MATRIMONIOS</t>
  </si>
  <si>
    <t>TIPO</t>
  </si>
  <si>
    <t>LABORABLES</t>
  </si>
  <si>
    <t>FESTIVOS</t>
  </si>
  <si>
    <t>VIERNES</t>
  </si>
  <si>
    <t>F</t>
  </si>
  <si>
    <t>julio</t>
  </si>
  <si>
    <t>v</t>
  </si>
  <si>
    <t>TOTAL</t>
  </si>
  <si>
    <t xml:space="preserve">TOTAL </t>
  </si>
  <si>
    <t>TOTAL LABORABLES</t>
  </si>
  <si>
    <t>TOTAL FESTIVOS</t>
  </si>
  <si>
    <t>Dia de la semana</t>
  </si>
  <si>
    <t>Numero de matrimonios</t>
  </si>
  <si>
    <t>Media matrimonios en el año</t>
  </si>
  <si>
    <t>Numero de días de la semana en el año. Es necesario cambiar el año que se quiere calcular de la pestaña Dia de la Semana.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</si>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</sst>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[$-C0A]d\-mmm;@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E3901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</cellStyleXfs>
  <cellXfs count="132">
    <xf numFmtId="0" fontId="0" fillId="0" borderId="0" xfId="0"/>
    <xf numFmtId="0" fontId="19" fillId="24" borderId="0" xfId="0" applyFont="1" applyFill="1" applyAlignment="1">
      <alignment horizontal="left"/>
    </xf>
    <xf numFmtId="0" fontId="19" fillId="24" borderId="0" xfId="0" applyFont="1" applyFill="1" applyAlignment="1">
      <alignment horizontal="right"/>
    </xf>
    <xf numFmtId="0" fontId="19" fillId="25" borderId="10" xfId="0" applyFont="1" applyFill="1" applyBorder="1" applyAlignment="1" applyProtection="1">
      <alignment horizontal="left" vertical="top"/>
      <protection locked="0"/>
    </xf>
    <xf numFmtId="0" fontId="19" fillId="24" borderId="0" xfId="0" applyFont="1" applyFill="1" applyBorder="1" applyAlignment="1" applyProtection="1">
      <alignment horizontal="right"/>
      <protection locked="0"/>
    </xf>
    <xf numFmtId="0" fontId="0" fillId="24" borderId="0" xfId="0" applyFill="1"/>
    <xf numFmtId="0" fontId="19" fillId="24" borderId="0" xfId="0" applyFont="1" applyFill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left"/>
      <protection locked="0"/>
    </xf>
    <xf numFmtId="0" fontId="19" fillId="24" borderId="11" xfId="0" applyFont="1" applyFill="1" applyBorder="1" applyAlignment="1" applyProtection="1">
      <alignment horizontal="right"/>
      <protection locked="0"/>
    </xf>
    <xf numFmtId="0" fontId="19" fillId="24" borderId="0" xfId="0" applyFont="1" applyFill="1" applyBorder="1" applyAlignment="1" applyProtection="1">
      <alignment horizontal="left"/>
      <protection locked="0"/>
    </xf>
    <xf numFmtId="0" fontId="21" fillId="24" borderId="0" xfId="0" applyFont="1" applyFill="1" applyBorder="1" applyAlignment="1" applyProtection="1">
      <alignment horizontal="left"/>
      <protection locked="0"/>
    </xf>
    <xf numFmtId="0" fontId="0" fillId="24" borderId="0" xfId="0" applyFill="1" applyAlignment="1">
      <alignment horizontal="right"/>
    </xf>
    <xf numFmtId="0" fontId="21" fillId="24" borderId="0" xfId="0" applyFont="1" applyFill="1" applyBorder="1" applyAlignment="1" applyProtection="1">
      <alignment horizontal="right"/>
      <protection locked="0"/>
    </xf>
    <xf numFmtId="3" fontId="19" fillId="24" borderId="0" xfId="0" applyNumberFormat="1" applyFont="1" applyFill="1" applyBorder="1" applyAlignment="1" applyProtection="1">
      <alignment horizontal="right" vertical="center"/>
      <protection locked="0"/>
    </xf>
    <xf numFmtId="3" fontId="19" fillId="24" borderId="0" xfId="0" applyNumberFormat="1" applyFont="1" applyFill="1" applyBorder="1" applyAlignment="1" applyProtection="1">
      <alignment horizontal="right" vertical="top"/>
      <protection locked="0"/>
    </xf>
    <xf numFmtId="3" fontId="19" fillId="26" borderId="0" xfId="0" applyNumberFormat="1" applyFont="1" applyFill="1" applyBorder="1" applyAlignment="1" applyProtection="1">
      <alignment horizontal="right" vertical="center"/>
      <protection locked="0"/>
    </xf>
    <xf numFmtId="3" fontId="0" fillId="24" borderId="0" xfId="0" applyNumberFormat="1" applyFill="1" applyAlignment="1">
      <alignment horizontal="right"/>
    </xf>
    <xf numFmtId="3" fontId="19" fillId="24" borderId="0" xfId="0" applyNumberFormat="1" applyFont="1" applyFill="1" applyBorder="1" applyAlignment="1">
      <alignment horizontal="right"/>
    </xf>
    <xf numFmtId="0" fontId="1" fillId="24" borderId="0" xfId="0" applyFont="1" applyFill="1"/>
    <xf numFmtId="0" fontId="25" fillId="24" borderId="0" xfId="0" applyFont="1" applyFill="1" applyBorder="1" applyAlignment="1" applyProtection="1">
      <alignment vertical="center" textRotation="90"/>
    </xf>
    <xf numFmtId="0" fontId="23" fillId="24" borderId="0" xfId="0" applyFont="1" applyFill="1" applyAlignment="1" applyProtection="1"/>
    <xf numFmtId="0" fontId="27" fillId="24" borderId="0" xfId="0" applyNumberFormat="1" applyFont="1" applyFill="1" applyBorder="1" applyAlignment="1" applyProtection="1">
      <alignment horizontal="center"/>
    </xf>
    <xf numFmtId="0" fontId="28" fillId="24" borderId="0" xfId="0" applyNumberFormat="1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/>
    <xf numFmtId="0" fontId="28" fillId="24" borderId="0" xfId="0" applyFont="1" applyFill="1" applyBorder="1"/>
    <xf numFmtId="0" fontId="28" fillId="24" borderId="0" xfId="0" applyNumberFormat="1" applyFont="1" applyFill="1" applyBorder="1" applyAlignment="1" applyProtection="1"/>
    <xf numFmtId="0" fontId="23" fillId="24" borderId="0" xfId="0" applyNumberFormat="1" applyFont="1" applyFill="1" applyBorder="1" applyAlignment="1" applyProtection="1"/>
    <xf numFmtId="0" fontId="23" fillId="24" borderId="12" xfId="0" applyNumberFormat="1" applyFont="1" applyFill="1" applyBorder="1" applyAlignment="1" applyProtection="1"/>
    <xf numFmtId="0" fontId="23" fillId="24" borderId="12" xfId="0" applyFont="1" applyFill="1" applyBorder="1" applyAlignment="1" applyProtection="1"/>
    <xf numFmtId="0" fontId="23" fillId="24" borderId="0" xfId="0" applyFont="1" applyFill="1" applyBorder="1" applyAlignment="1" applyProtection="1"/>
    <xf numFmtId="0" fontId="29" fillId="24" borderId="0" xfId="0" applyNumberFormat="1" applyFont="1" applyFill="1" applyBorder="1" applyAlignment="1" applyProtection="1"/>
    <xf numFmtId="0" fontId="30" fillId="24" borderId="0" xfId="0" applyNumberFormat="1" applyFont="1" applyFill="1" applyBorder="1" applyAlignment="1" applyProtection="1"/>
    <xf numFmtId="0" fontId="31" fillId="24" borderId="0" xfId="0" applyNumberFormat="1" applyFont="1" applyFill="1" applyBorder="1" applyAlignment="1" applyProtection="1"/>
    <xf numFmtId="0" fontId="32" fillId="24" borderId="0" xfId="0" applyFont="1" applyFill="1"/>
    <xf numFmtId="0" fontId="30" fillId="24" borderId="0" xfId="0" applyFont="1" applyFill="1" applyBorder="1" applyAlignment="1"/>
    <xf numFmtId="0" fontId="23" fillId="24" borderId="0" xfId="0" applyFont="1" applyFill="1"/>
    <xf numFmtId="0" fontId="34" fillId="24" borderId="0" xfId="0" applyNumberFormat="1" applyFont="1" applyFill="1" applyBorder="1" applyAlignment="1" applyProtection="1"/>
    <xf numFmtId="0" fontId="35" fillId="24" borderId="0" xfId="0" applyNumberFormat="1" applyFont="1" applyFill="1" applyBorder="1" applyAlignment="1" applyProtection="1"/>
    <xf numFmtId="0" fontId="26" fillId="24" borderId="0" xfId="0" applyNumberFormat="1" applyFont="1" applyFill="1" applyBorder="1" applyAlignment="1" applyProtection="1"/>
    <xf numFmtId="0" fontId="26" fillId="24" borderId="0" xfId="0" applyFont="1" applyFill="1" applyBorder="1" applyAlignment="1"/>
    <xf numFmtId="0" fontId="30" fillId="25" borderId="10" xfId="0" applyNumberFormat="1" applyFont="1" applyFill="1" applyBorder="1" applyAlignment="1" applyProtection="1">
      <alignment horizontal="center" vertical="center"/>
    </xf>
    <xf numFmtId="0" fontId="26" fillId="25" borderId="13" xfId="0" applyNumberFormat="1" applyFont="1" applyFill="1" applyBorder="1" applyAlignment="1" applyProtection="1"/>
    <xf numFmtId="0" fontId="26" fillId="25" borderId="14" xfId="0" applyNumberFormat="1" applyFont="1" applyFill="1" applyBorder="1" applyAlignment="1" applyProtection="1"/>
    <xf numFmtId="0" fontId="26" fillId="25" borderId="15" xfId="0" applyFont="1" applyFill="1" applyBorder="1"/>
    <xf numFmtId="0" fontId="26" fillId="25" borderId="15" xfId="0" applyNumberFormat="1" applyFont="1" applyFill="1" applyBorder="1" applyAlignment="1" applyProtection="1"/>
    <xf numFmtId="0" fontId="26" fillId="25" borderId="15" xfId="0" applyFont="1" applyFill="1" applyBorder="1" applyAlignment="1"/>
    <xf numFmtId="0" fontId="26" fillId="25" borderId="16" xfId="0" applyNumberFormat="1" applyFont="1" applyFill="1" applyBorder="1" applyAlignment="1" applyProtection="1"/>
    <xf numFmtId="0" fontId="23" fillId="25" borderId="17" xfId="0" applyNumberFormat="1" applyFont="1" applyFill="1" applyBorder="1" applyAlignment="1" applyProtection="1">
      <alignment horizontal="left" vertical="top" wrapText="1"/>
    </xf>
    <xf numFmtId="0" fontId="23" fillId="25" borderId="10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vertical="center" textRotation="90"/>
    </xf>
    <xf numFmtId="0" fontId="30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/>
    <xf numFmtId="0" fontId="23" fillId="25" borderId="18" xfId="0" applyNumberFormat="1" applyFont="1" applyFill="1" applyBorder="1" applyAlignment="1" applyProtection="1">
      <alignment horizontal="left" vertical="top"/>
    </xf>
    <xf numFmtId="0" fontId="23" fillId="0" borderId="18" xfId="0" applyNumberFormat="1" applyFont="1" applyFill="1" applyBorder="1" applyAlignment="1" applyProtection="1">
      <alignment horizontal="center"/>
    </xf>
    <xf numFmtId="0" fontId="23" fillId="25" borderId="18" xfId="0" applyNumberFormat="1" applyFont="1" applyFill="1" applyBorder="1" applyAlignment="1" applyProtection="1">
      <alignment horizontal="center"/>
    </xf>
    <xf numFmtId="0" fontId="36" fillId="24" borderId="0" xfId="0" applyFont="1" applyFill="1"/>
    <xf numFmtId="0" fontId="37" fillId="24" borderId="0" xfId="0" applyFont="1" applyFill="1"/>
    <xf numFmtId="0" fontId="37" fillId="24" borderId="12" xfId="0" applyFont="1" applyFill="1" applyBorder="1"/>
    <xf numFmtId="0" fontId="38" fillId="24" borderId="0" xfId="0" applyFont="1" applyFill="1" applyBorder="1" applyAlignment="1" applyProtection="1"/>
    <xf numFmtId="0" fontId="38" fillId="24" borderId="0" xfId="0" applyFont="1" applyFill="1" applyAlignment="1" applyProtection="1">
      <alignment horizontal="left" indent="1"/>
    </xf>
    <xf numFmtId="0" fontId="39" fillId="24" borderId="0" xfId="0" quotePrefix="1" applyFont="1" applyFill="1" applyAlignment="1">
      <alignment horizontal="left" indent="1"/>
    </xf>
    <xf numFmtId="0" fontId="19" fillId="25" borderId="0" xfId="0" applyFont="1" applyFill="1" applyBorder="1" applyAlignment="1" applyProtection="1">
      <alignment horizontal="center" vertical="top"/>
      <protection locked="0"/>
    </xf>
    <xf numFmtId="0" fontId="19" fillId="24" borderId="0" xfId="0" applyFont="1" applyFill="1" applyBorder="1" applyAlignment="1" applyProtection="1">
      <alignment horizontal="center" vertical="top"/>
      <protection locked="0"/>
    </xf>
    <xf numFmtId="0" fontId="19" fillId="25" borderId="0" xfId="0" applyFont="1" applyFill="1" applyBorder="1" applyAlignment="1" applyProtection="1">
      <alignment horizontal="center" vertical="center"/>
      <protection locked="0"/>
    </xf>
    <xf numFmtId="0" fontId="19" fillId="27" borderId="0" xfId="0" applyFont="1" applyFill="1" applyBorder="1" applyAlignment="1" applyProtection="1">
      <alignment horizontal="center" vertical="center"/>
      <protection locked="0"/>
    </xf>
    <xf numFmtId="0" fontId="19" fillId="26" borderId="0" xfId="0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>
      <alignment horizontal="center"/>
    </xf>
    <xf numFmtId="0" fontId="19" fillId="25" borderId="0" xfId="0" applyFont="1" applyFill="1" applyBorder="1" applyAlignment="1">
      <alignment horizontal="center"/>
    </xf>
    <xf numFmtId="0" fontId="0" fillId="28" borderId="0" xfId="0" applyFill="1"/>
    <xf numFmtId="0" fontId="26" fillId="28" borderId="0" xfId="0" applyFont="1" applyFill="1"/>
    <xf numFmtId="164" fontId="0" fillId="28" borderId="0" xfId="0" applyNumberFormat="1" applyFill="1"/>
    <xf numFmtId="0" fontId="19" fillId="27" borderId="0" xfId="0" applyFont="1" applyFill="1" applyBorder="1" applyAlignment="1" applyProtection="1">
      <alignment horizontal="left" vertical="center"/>
      <protection locked="0"/>
    </xf>
    <xf numFmtId="165" fontId="0" fillId="28" borderId="0" xfId="0" applyNumberFormat="1" applyFill="1"/>
    <xf numFmtId="0" fontId="22" fillId="24" borderId="0" xfId="0" applyFont="1" applyFill="1" applyBorder="1"/>
    <xf numFmtId="3" fontId="19" fillId="28" borderId="0" xfId="0" applyNumberFormat="1" applyFont="1" applyFill="1"/>
    <xf numFmtId="4" fontId="0" fillId="28" borderId="0" xfId="0" applyNumberFormat="1" applyFill="1"/>
    <xf numFmtId="0" fontId="19" fillId="25" borderId="10" xfId="0" applyFont="1" applyFill="1" applyBorder="1" applyAlignment="1" applyProtection="1">
      <alignment horizontal="left" vertical="top" wrapText="1"/>
      <protection locked="0"/>
    </xf>
    <xf numFmtId="3" fontId="1" fillId="24" borderId="0" xfId="0" applyNumberFormat="1" applyFont="1" applyFill="1" applyAlignment="1">
      <alignment horizontal="right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1" fillId="29" borderId="0" xfId="0" applyFont="1" applyFill="1" applyBorder="1" applyAlignment="1">
      <alignment horizontal="center" vertical="center"/>
    </xf>
    <xf numFmtId="0" fontId="41" fillId="30" borderId="0" xfId="0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29" borderId="0" xfId="0" applyFont="1" applyFill="1" applyBorder="1" applyAlignment="1">
      <alignment horizontal="center"/>
    </xf>
    <xf numFmtId="166" fontId="42" fillId="31" borderId="0" xfId="0" applyNumberFormat="1" applyFont="1" applyFill="1" applyBorder="1" applyAlignment="1" applyProtection="1">
      <alignment horizontal="center" vertical="top"/>
      <protection locked="0"/>
    </xf>
    <xf numFmtId="0" fontId="42" fillId="25" borderId="0" xfId="42" applyFont="1" applyFill="1" applyBorder="1" applyAlignment="1" applyProtection="1">
      <alignment horizontal="center" vertical="top"/>
      <protection locked="0"/>
    </xf>
    <xf numFmtId="3" fontId="38" fillId="24" borderId="21" xfId="0" applyNumberFormat="1" applyFont="1" applyFill="1" applyBorder="1" applyAlignment="1">
      <alignment horizontal="center"/>
    </xf>
    <xf numFmtId="3" fontId="38" fillId="24" borderId="20" xfId="0" applyNumberFormat="1" applyFont="1" applyFill="1" applyBorder="1" applyAlignment="1">
      <alignment horizontal="center"/>
    </xf>
    <xf numFmtId="3" fontId="38" fillId="29" borderId="0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3" fontId="42" fillId="24" borderId="21" xfId="0" applyNumberFormat="1" applyFont="1" applyFill="1" applyBorder="1" applyAlignment="1" applyProtection="1">
      <alignment horizontal="center" vertical="top"/>
      <protection locked="0"/>
    </xf>
    <xf numFmtId="3" fontId="42" fillId="24" borderId="20" xfId="0" applyNumberFormat="1" applyFont="1" applyFill="1" applyBorder="1" applyAlignment="1" applyProtection="1">
      <alignment horizontal="center" vertical="top"/>
      <protection locked="0"/>
    </xf>
    <xf numFmtId="3" fontId="42" fillId="26" borderId="21" xfId="0" applyNumberFormat="1" applyFont="1" applyFill="1" applyBorder="1" applyAlignment="1" applyProtection="1">
      <alignment horizontal="center" vertical="center"/>
      <protection locked="0"/>
    </xf>
    <xf numFmtId="3" fontId="42" fillId="26" borderId="20" xfId="0" applyNumberFormat="1" applyFont="1" applyFill="1" applyBorder="1" applyAlignment="1" applyProtection="1">
      <alignment horizontal="center" vertical="center"/>
      <protection locked="0"/>
    </xf>
    <xf numFmtId="0" fontId="38" fillId="24" borderId="21" xfId="0" applyFont="1" applyFill="1" applyBorder="1" applyAlignment="1">
      <alignment horizontal="center"/>
    </xf>
    <xf numFmtId="0" fontId="38" fillId="24" borderId="20" xfId="0" applyFont="1" applyFill="1" applyBorder="1" applyAlignment="1">
      <alignment horizontal="center"/>
    </xf>
    <xf numFmtId="3" fontId="42" fillId="24" borderId="20" xfId="0" applyNumberFormat="1" applyFont="1" applyFill="1" applyBorder="1" applyAlignment="1" applyProtection="1">
      <alignment horizontal="center" vertical="center"/>
      <protection locked="0"/>
    </xf>
    <xf numFmtId="3" fontId="42" fillId="24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3" fontId="38" fillId="29" borderId="20" xfId="0" applyNumberFormat="1" applyFont="1" applyFill="1" applyBorder="1" applyAlignment="1"/>
    <xf numFmtId="3" fontId="38" fillId="0" borderId="21" xfId="0" applyNumberFormat="1" applyFont="1" applyFill="1" applyBorder="1" applyAlignment="1"/>
    <xf numFmtId="0" fontId="1" fillId="0" borderId="22" xfId="0" applyFont="1" applyBorder="1" applyAlignment="1">
      <alignment horizontal="center" vertical="center"/>
    </xf>
    <xf numFmtId="1" fontId="42" fillId="25" borderId="10" xfId="0" applyNumberFormat="1" applyFont="1" applyFill="1" applyBorder="1" applyAlignment="1" applyProtection="1">
      <alignment horizontal="center" vertical="center"/>
      <protection locked="0"/>
    </xf>
    <xf numFmtId="3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43" fillId="0" borderId="0" xfId="0" applyFont="1"/>
    <xf numFmtId="0" fontId="1" fillId="0" borderId="0" xfId="0" applyFont="1"/>
    <xf numFmtId="1" fontId="44" fillId="25" borderId="10" xfId="0" applyNumberFormat="1" applyFont="1" applyFill="1" applyBorder="1" applyAlignment="1" applyProtection="1">
      <alignment horizontal="center" vertical="center"/>
      <protection locked="0"/>
    </xf>
    <xf numFmtId="0" fontId="19" fillId="28" borderId="10" xfId="0" applyFont="1" applyFill="1" applyBorder="1" applyAlignment="1" applyProtection="1">
      <alignment horizontal="left" vertical="top"/>
      <protection locked="0"/>
    </xf>
    <xf numFmtId="1" fontId="44" fillId="28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>
      <alignment horizontal="center" vertical="center"/>
    </xf>
    <xf numFmtId="0" fontId="45" fillId="25" borderId="10" xfId="0" applyFont="1" applyFill="1" applyBorder="1" applyAlignment="1" applyProtection="1">
      <alignment horizontal="left" vertical="top"/>
      <protection locked="0"/>
    </xf>
    <xf numFmtId="1" fontId="26" fillId="0" borderId="10" xfId="0" applyNumberFormat="1" applyFont="1" applyBorder="1" applyAlignment="1">
      <alignment horizontal="center" vertical="center"/>
    </xf>
    <xf numFmtId="0" fontId="20" fillId="28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2" fillId="24" borderId="0" xfId="0" applyFont="1" applyFill="1" applyBorder="1" applyAlignment="1">
      <alignment horizontal="left" vertical="top" wrapText="1"/>
    </xf>
    <xf numFmtId="0" fontId="38" fillId="29" borderId="12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center" vertical="center"/>
    </xf>
    <xf numFmtId="0" fontId="38" fillId="29" borderId="11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left"/>
    </xf>
    <xf numFmtId="0" fontId="40" fillId="0" borderId="20" xfId="0" applyFont="1" applyBorder="1" applyAlignment="1">
      <alignment horizontal="left"/>
    </xf>
    <xf numFmtId="0" fontId="40" fillId="0" borderId="21" xfId="0" applyFont="1" applyBorder="1" applyAlignment="1">
      <alignment horizontal="left"/>
    </xf>
    <xf numFmtId="3" fontId="38" fillId="29" borderId="20" xfId="0" applyNumberFormat="1" applyFont="1" applyFill="1" applyBorder="1" applyAlignment="1">
      <alignment horizontal="center"/>
    </xf>
    <xf numFmtId="3" fontId="38" fillId="29" borderId="21" xfId="0" applyNumberFormat="1" applyFont="1" applyFill="1" applyBorder="1" applyAlignment="1">
      <alignment horizontal="center"/>
    </xf>
    <xf numFmtId="3" fontId="38" fillId="29" borderId="20" xfId="0" applyNumberFormat="1" applyFont="1" applyFill="1" applyBorder="1" applyAlignment="1">
      <alignment horizontal="left"/>
    </xf>
    <xf numFmtId="3" fontId="38" fillId="29" borderId="21" xfId="0" applyNumberFormat="1" applyFont="1" applyFill="1" applyBorder="1" applyAlignment="1">
      <alignment horizontal="left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s-ES" b="1" i="0" baseline="0">
                <a:latin typeface="Calibri" panose="020F0502020204030204" pitchFamily="34" charset="0"/>
              </a:rPr>
              <a:t>Número de matrimonios durante 2021 según tipo día de la semana</a:t>
            </a:r>
          </a:p>
        </c:rich>
      </c:tx>
      <c:layout>
        <c:manualLayout>
          <c:xMode val="edge"/>
          <c:yMode val="edge"/>
          <c:x val="0.31455649003722169"/>
          <c:y val="4.7856683449620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432791638376902E-2"/>
          <c:y val="0.13824586585226947"/>
          <c:w val="0.90949156025028943"/>
          <c:h val="0.73275131679003336"/>
        </c:manualLayout>
      </c:layout>
      <c:barChart>
        <c:barDir val="col"/>
        <c:grouping val="clustered"/>
        <c:varyColors val="0"/>
        <c:ser>
          <c:idx val="0"/>
          <c:order val="0"/>
          <c:tx>
            <c:v>LABORABLE (Lunes a jueves)</c:v>
          </c:tx>
          <c:spPr>
            <a:solidFill>
              <a:srgbClr val="5CA8EE"/>
            </a:solidFill>
            <a:ln>
              <a:noFill/>
            </a:ln>
            <a:effectLst/>
          </c:spPr>
          <c:invertIfNegative val="0"/>
          <c:cat>
            <c:multiLvlStrRef>
              <c:f>'Entrada datos y gráfico dias'!$A$4:$B$369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'Entrada datos y gráfico dias'!$L$4:$L$369</c:f>
              <c:numCache>
                <c:formatCode>#,##0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12</c:v>
                </c:pt>
                <c:pt idx="12">
                  <c:v>16</c:v>
                </c:pt>
                <c:pt idx="13">
                  <c:v>30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22</c:v>
                </c:pt>
                <c:pt idx="18">
                  <c:v>17</c:v>
                </c:pt>
                <c:pt idx="19">
                  <c:v>21</c:v>
                </c:pt>
                <c:pt idx="20">
                  <c:v>50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16</c:v>
                </c:pt>
                <c:pt idx="25">
                  <c:v>12</c:v>
                </c:pt>
                <c:pt idx="26">
                  <c:v>10</c:v>
                </c:pt>
                <c:pt idx="27">
                  <c:v>26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</c:v>
                </c:pt>
                <c:pt idx="32">
                  <c:v>5</c:v>
                </c:pt>
                <c:pt idx="33">
                  <c:v>13</c:v>
                </c:pt>
                <c:pt idx="34">
                  <c:v>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11</c:v>
                </c:pt>
                <c:pt idx="39">
                  <c:v>7</c:v>
                </c:pt>
                <c:pt idx="40">
                  <c:v>17</c:v>
                </c:pt>
                <c:pt idx="41">
                  <c:v>22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23</c:v>
                </c:pt>
                <c:pt idx="46">
                  <c:v>24</c:v>
                </c:pt>
                <c:pt idx="47">
                  <c:v>7</c:v>
                </c:pt>
                <c:pt idx="48">
                  <c:v>31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16</c:v>
                </c:pt>
                <c:pt idx="53">
                  <c:v>9</c:v>
                </c:pt>
                <c:pt idx="54">
                  <c:v>7</c:v>
                </c:pt>
                <c:pt idx="55">
                  <c:v>30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14</c:v>
                </c:pt>
                <c:pt idx="61">
                  <c:v>16</c:v>
                </c:pt>
                <c:pt idx="62">
                  <c:v>22</c:v>
                </c:pt>
                <c:pt idx="63">
                  <c:v>49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8</c:v>
                </c:pt>
                <c:pt idx="68">
                  <c:v>10</c:v>
                </c:pt>
                <c:pt idx="69">
                  <c:v>14</c:v>
                </c:pt>
                <c:pt idx="70">
                  <c:v>54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22</c:v>
                </c:pt>
                <c:pt idx="75">
                  <c:v>8</c:v>
                </c:pt>
                <c:pt idx="76">
                  <c:v>17</c:v>
                </c:pt>
                <c:pt idx="77">
                  <c:v>59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18</c:v>
                </c:pt>
                <c:pt idx="82">
                  <c:v>11</c:v>
                </c:pt>
                <c:pt idx="83">
                  <c:v>20</c:v>
                </c:pt>
                <c:pt idx="84">
                  <c:v>41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</c:v>
                </c:pt>
                <c:pt idx="89">
                  <c:v>9</c:v>
                </c:pt>
                <c:pt idx="90">
                  <c:v>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8</c:v>
                </c:pt>
                <c:pt idx="96">
                  <c:v>20</c:v>
                </c:pt>
                <c:pt idx="97">
                  <c:v>31</c:v>
                </c:pt>
                <c:pt idx="98">
                  <c:v>60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16</c:v>
                </c:pt>
                <c:pt idx="103">
                  <c:v>10</c:v>
                </c:pt>
                <c:pt idx="104">
                  <c:v>16</c:v>
                </c:pt>
                <c:pt idx="105">
                  <c:v>51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19</c:v>
                </c:pt>
                <c:pt idx="110">
                  <c:v>12</c:v>
                </c:pt>
                <c:pt idx="111">
                  <c:v>14</c:v>
                </c:pt>
                <c:pt idx="112">
                  <c:v>26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16</c:v>
                </c:pt>
                <c:pt idx="117">
                  <c:v>18</c:v>
                </c:pt>
                <c:pt idx="118">
                  <c:v>13</c:v>
                </c:pt>
                <c:pt idx="119">
                  <c:v>37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19</c:v>
                </c:pt>
                <c:pt idx="125">
                  <c:v>36</c:v>
                </c:pt>
                <c:pt idx="126">
                  <c:v>52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20</c:v>
                </c:pt>
                <c:pt idx="131">
                  <c:v>29</c:v>
                </c:pt>
                <c:pt idx="132">
                  <c:v>28</c:v>
                </c:pt>
                <c:pt idx="133">
                  <c:v>51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25</c:v>
                </c:pt>
                <c:pt idx="138">
                  <c:v>14</c:v>
                </c:pt>
                <c:pt idx="139">
                  <c:v>14</c:v>
                </c:pt>
                <c:pt idx="140">
                  <c:v>68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24</c:v>
                </c:pt>
                <c:pt idx="145">
                  <c:v>26</c:v>
                </c:pt>
                <c:pt idx="146">
                  <c:v>14</c:v>
                </c:pt>
                <c:pt idx="147">
                  <c:v>40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23</c:v>
                </c:pt>
                <c:pt idx="152">
                  <c:v>42</c:v>
                </c:pt>
                <c:pt idx="153">
                  <c:v>33</c:v>
                </c:pt>
                <c:pt idx="154">
                  <c:v>81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31</c:v>
                </c:pt>
                <c:pt idx="159">
                  <c:v>40</c:v>
                </c:pt>
                <c:pt idx="160">
                  <c:v>20</c:v>
                </c:pt>
                <c:pt idx="161">
                  <c:v>93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29</c:v>
                </c:pt>
                <c:pt idx="166">
                  <c:v>42</c:v>
                </c:pt>
                <c:pt idx="167">
                  <c:v>32</c:v>
                </c:pt>
                <c:pt idx="168">
                  <c:v>99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58</c:v>
                </c:pt>
                <c:pt idx="173">
                  <c:v>31</c:v>
                </c:pt>
                <c:pt idx="174">
                  <c:v>29</c:v>
                </c:pt>
                <c:pt idx="175">
                  <c:v>63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21</c:v>
                </c:pt>
                <c:pt idx="180">
                  <c:v>37</c:v>
                </c:pt>
                <c:pt idx="181">
                  <c:v>24</c:v>
                </c:pt>
                <c:pt idx="182">
                  <c:v>74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33</c:v>
                </c:pt>
                <c:pt idx="187">
                  <c:v>30</c:v>
                </c:pt>
                <c:pt idx="188">
                  <c:v>44</c:v>
                </c:pt>
                <c:pt idx="189">
                  <c:v>53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26</c:v>
                </c:pt>
                <c:pt idx="194">
                  <c:v>11</c:v>
                </c:pt>
                <c:pt idx="195">
                  <c:v>33</c:v>
                </c:pt>
                <c:pt idx="196">
                  <c:v>66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34</c:v>
                </c:pt>
                <c:pt idx="201">
                  <c:v>13</c:v>
                </c:pt>
                <c:pt idx="202">
                  <c:v>25</c:v>
                </c:pt>
                <c:pt idx="203">
                  <c:v>38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24</c:v>
                </c:pt>
                <c:pt idx="208">
                  <c:v>21</c:v>
                </c:pt>
                <c:pt idx="209">
                  <c:v>21</c:v>
                </c:pt>
                <c:pt idx="210">
                  <c:v>45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27</c:v>
                </c:pt>
                <c:pt idx="215">
                  <c:v>10</c:v>
                </c:pt>
                <c:pt idx="216">
                  <c:v>11</c:v>
                </c:pt>
                <c:pt idx="217">
                  <c:v>23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12</c:v>
                </c:pt>
                <c:pt idx="222">
                  <c:v>12</c:v>
                </c:pt>
                <c:pt idx="223">
                  <c:v>4</c:v>
                </c:pt>
                <c:pt idx="224">
                  <c:v>13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7</c:v>
                </c:pt>
                <c:pt idx="229">
                  <c:v>15</c:v>
                </c:pt>
                <c:pt idx="230">
                  <c:v>13</c:v>
                </c:pt>
                <c:pt idx="231">
                  <c:v>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</c:v>
                </c:pt>
                <c:pt idx="236">
                  <c:v>6</c:v>
                </c:pt>
                <c:pt idx="237">
                  <c:v>14</c:v>
                </c:pt>
                <c:pt idx="238">
                  <c:v>19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18</c:v>
                </c:pt>
                <c:pt idx="243">
                  <c:v>10</c:v>
                </c:pt>
                <c:pt idx="244">
                  <c:v>34</c:v>
                </c:pt>
                <c:pt idx="245">
                  <c:v>58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37</c:v>
                </c:pt>
                <c:pt idx="250">
                  <c:v>39</c:v>
                </c:pt>
                <c:pt idx="251">
                  <c:v>34</c:v>
                </c:pt>
                <c:pt idx="252">
                  <c:v>64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30</c:v>
                </c:pt>
                <c:pt idx="257">
                  <c:v>25</c:v>
                </c:pt>
                <c:pt idx="258">
                  <c:v>22</c:v>
                </c:pt>
                <c:pt idx="259">
                  <c:v>87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44</c:v>
                </c:pt>
                <c:pt idx="264">
                  <c:v>27</c:v>
                </c:pt>
                <c:pt idx="265">
                  <c:v>31</c:v>
                </c:pt>
                <c:pt idx="266">
                  <c:v>69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39</c:v>
                </c:pt>
                <c:pt idx="271">
                  <c:v>26</c:v>
                </c:pt>
                <c:pt idx="272">
                  <c:v>29</c:v>
                </c:pt>
                <c:pt idx="273">
                  <c:v>62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20</c:v>
                </c:pt>
                <c:pt idx="278">
                  <c:v>26</c:v>
                </c:pt>
                <c:pt idx="279">
                  <c:v>51</c:v>
                </c:pt>
                <c:pt idx="280">
                  <c:v>61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20</c:v>
                </c:pt>
                <c:pt idx="285">
                  <c:v>0</c:v>
                </c:pt>
                <c:pt idx="286">
                  <c:v>37</c:v>
                </c:pt>
                <c:pt idx="287">
                  <c:v>75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42</c:v>
                </c:pt>
                <c:pt idx="292">
                  <c:v>35</c:v>
                </c:pt>
                <c:pt idx="293">
                  <c:v>18</c:v>
                </c:pt>
                <c:pt idx="294">
                  <c:v>60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25</c:v>
                </c:pt>
                <c:pt idx="299">
                  <c:v>23</c:v>
                </c:pt>
                <c:pt idx="300">
                  <c:v>23</c:v>
                </c:pt>
                <c:pt idx="301">
                  <c:v>67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26</c:v>
                </c:pt>
                <c:pt idx="307">
                  <c:v>35</c:v>
                </c:pt>
                <c:pt idx="308">
                  <c:v>42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6</c:v>
                </c:pt>
                <c:pt idx="313">
                  <c:v>0</c:v>
                </c:pt>
                <c:pt idx="314">
                  <c:v>19</c:v>
                </c:pt>
                <c:pt idx="315">
                  <c:v>83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33</c:v>
                </c:pt>
                <c:pt idx="320">
                  <c:v>23</c:v>
                </c:pt>
                <c:pt idx="321">
                  <c:v>28</c:v>
                </c:pt>
                <c:pt idx="322">
                  <c:v>81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23</c:v>
                </c:pt>
                <c:pt idx="327">
                  <c:v>23</c:v>
                </c:pt>
                <c:pt idx="328">
                  <c:v>21</c:v>
                </c:pt>
                <c:pt idx="329">
                  <c:v>56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22</c:v>
                </c:pt>
                <c:pt idx="334">
                  <c:v>18</c:v>
                </c:pt>
                <c:pt idx="335">
                  <c:v>33</c:v>
                </c:pt>
                <c:pt idx="336">
                  <c:v>51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8</c:v>
                </c:pt>
                <c:pt idx="342">
                  <c:v>0</c:v>
                </c:pt>
                <c:pt idx="343">
                  <c:v>54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18</c:v>
                </c:pt>
                <c:pt idx="348">
                  <c:v>32</c:v>
                </c:pt>
                <c:pt idx="349">
                  <c:v>32</c:v>
                </c:pt>
                <c:pt idx="350">
                  <c:v>103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45</c:v>
                </c:pt>
                <c:pt idx="355">
                  <c:v>42</c:v>
                </c:pt>
                <c:pt idx="356">
                  <c:v>31</c:v>
                </c:pt>
                <c:pt idx="357">
                  <c:v>26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18</c:v>
                </c:pt>
                <c:pt idx="362">
                  <c:v>8</c:v>
                </c:pt>
                <c:pt idx="363">
                  <c:v>24</c:v>
                </c:pt>
                <c:pt idx="364">
                  <c:v>19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37-4CF1-9DB9-9CC247DAEAE9}"/>
            </c:ext>
          </c:extLst>
        </c:ser>
        <c:ser>
          <c:idx val="1"/>
          <c:order val="1"/>
          <c:tx>
            <c:v>FIN DE SEMANA Y FESTIVOS</c:v>
          </c:tx>
          <c:spPr>
            <a:solidFill>
              <a:srgbClr val="E67300"/>
            </a:solidFill>
            <a:ln>
              <a:noFill/>
            </a:ln>
            <a:effectLst/>
          </c:spPr>
          <c:invertIfNegative val="0"/>
          <c:cat>
            <c:multiLvlStrRef>
              <c:f>'Entrada datos y gráfico dias'!$A$4:$B$369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'Entrada datos y gráfico dias'!$M$4:$M$369</c:f>
              <c:numCache>
                <c:formatCode>#,##0</c:formatCode>
                <c:ptCount val="366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56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</c:v>
                </c:pt>
                <c:pt idx="44">
                  <c:v>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58</c:v>
                </c:pt>
                <c:pt idx="51">
                  <c:v>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40</c:v>
                </c:pt>
                <c:pt idx="58">
                  <c:v>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82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81</c:v>
                </c:pt>
                <c:pt idx="73">
                  <c:v>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17</c:v>
                </c:pt>
                <c:pt idx="79">
                  <c:v>66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71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2</c:v>
                </c:pt>
                <c:pt idx="93">
                  <c:v>7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151</c:v>
                </c:pt>
                <c:pt idx="101">
                  <c:v>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129</c:v>
                </c:pt>
                <c:pt idx="108">
                  <c:v>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126</c:v>
                </c:pt>
                <c:pt idx="115">
                  <c:v>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78</c:v>
                </c:pt>
                <c:pt idx="122">
                  <c:v>10</c:v>
                </c:pt>
                <c:pt idx="123">
                  <c:v>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197</c:v>
                </c:pt>
                <c:pt idx="129">
                  <c:v>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133</c:v>
                </c:pt>
                <c:pt idx="136">
                  <c:v>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224</c:v>
                </c:pt>
                <c:pt idx="143">
                  <c:v>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170</c:v>
                </c:pt>
                <c:pt idx="150">
                  <c:v>7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312</c:v>
                </c:pt>
                <c:pt idx="157">
                  <c:v>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286</c:v>
                </c:pt>
                <c:pt idx="164">
                  <c:v>6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375</c:v>
                </c:pt>
                <c:pt idx="171">
                  <c:v>14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287</c:v>
                </c:pt>
                <c:pt idx="178">
                  <c:v>8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299</c:v>
                </c:pt>
                <c:pt idx="185">
                  <c:v>11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268</c:v>
                </c:pt>
                <c:pt idx="192">
                  <c:v>8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303</c:v>
                </c:pt>
                <c:pt idx="199">
                  <c:v>7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208</c:v>
                </c:pt>
                <c:pt idx="206">
                  <c:v>12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170</c:v>
                </c:pt>
                <c:pt idx="213">
                  <c:v>10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126</c:v>
                </c:pt>
                <c:pt idx="220">
                  <c:v>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108</c:v>
                </c:pt>
                <c:pt idx="227">
                  <c:v>15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131</c:v>
                </c:pt>
                <c:pt idx="234">
                  <c:v>3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217</c:v>
                </c:pt>
                <c:pt idx="241">
                  <c:v>8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368</c:v>
                </c:pt>
                <c:pt idx="248">
                  <c:v>7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310</c:v>
                </c:pt>
                <c:pt idx="255">
                  <c:v>15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394</c:v>
                </c:pt>
                <c:pt idx="262">
                  <c:v>8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315</c:v>
                </c:pt>
                <c:pt idx="269">
                  <c:v>12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283</c:v>
                </c:pt>
                <c:pt idx="276">
                  <c:v>4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211</c:v>
                </c:pt>
                <c:pt idx="283">
                  <c:v>19</c:v>
                </c:pt>
                <c:pt idx="284">
                  <c:v>0</c:v>
                </c:pt>
                <c:pt idx="285">
                  <c:v>5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294</c:v>
                </c:pt>
                <c:pt idx="290">
                  <c:v>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165</c:v>
                </c:pt>
                <c:pt idx="297">
                  <c:v>4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129</c:v>
                </c:pt>
                <c:pt idx="304">
                  <c:v>37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125</c:v>
                </c:pt>
                <c:pt idx="311">
                  <c:v>1</c:v>
                </c:pt>
                <c:pt idx="312">
                  <c:v>0</c:v>
                </c:pt>
                <c:pt idx="313">
                  <c:v>24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138</c:v>
                </c:pt>
                <c:pt idx="318">
                  <c:v>2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114</c:v>
                </c:pt>
                <c:pt idx="325">
                  <c:v>3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124</c:v>
                </c:pt>
                <c:pt idx="332">
                  <c:v>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83</c:v>
                </c:pt>
                <c:pt idx="339">
                  <c:v>15</c:v>
                </c:pt>
                <c:pt idx="340">
                  <c:v>4</c:v>
                </c:pt>
                <c:pt idx="341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113</c:v>
                </c:pt>
                <c:pt idx="346">
                  <c:v>3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136</c:v>
                </c:pt>
                <c:pt idx="353">
                  <c:v>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37-4CF1-9DB9-9CC247DAEAE9}"/>
            </c:ext>
          </c:extLst>
        </c:ser>
        <c:ser>
          <c:idx val="2"/>
          <c:order val="2"/>
          <c:tx>
            <c:v>VIERNES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'Entrada datos y gráfico dias'!$A$4:$B$369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'Entrada datos y gráfico dias'!$N$4:$N$369</c:f>
              <c:numCache>
                <c:formatCode>#,##0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85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143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124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91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59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176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156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150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244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247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330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238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243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204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230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168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185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79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62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74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116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236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211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264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210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206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126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221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151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104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117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176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157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95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94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88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167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5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37-4CF1-9DB9-9CC247DA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6683480"/>
        <c:axId val="234371520"/>
      </c:barChart>
      <c:catAx>
        <c:axId val="18668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000" spc="1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234371520"/>
        <c:crosses val="autoZero"/>
        <c:auto val="1"/>
        <c:lblAlgn val="l"/>
        <c:lblOffset val="50"/>
        <c:tickLblSkip val="1"/>
        <c:tickMarkSkip val="1"/>
        <c:noMultiLvlLbl val="0"/>
      </c:catAx>
      <c:valAx>
        <c:axId val="23437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683480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7607921453899747E-2"/>
          <c:y val="0.91860743962680924"/>
          <c:w val="0.94906384475310179"/>
          <c:h val="5.2881030216609053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2021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'Numero medio matrimonios'!$A$19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matrimonios'!$B$19:$H$19</c:f>
              <c:numCache>
                <c:formatCode>#,##0.00</c:formatCode>
                <c:ptCount val="7"/>
                <c:pt idx="0">
                  <c:v>14.25</c:v>
                </c:pt>
                <c:pt idx="1">
                  <c:v>11</c:v>
                </c:pt>
                <c:pt idx="2">
                  <c:v>11.75</c:v>
                </c:pt>
                <c:pt idx="3">
                  <c:v>28.25</c:v>
                </c:pt>
                <c:pt idx="4">
                  <c:v>55.2</c:v>
                </c:pt>
                <c:pt idx="5">
                  <c:v>25.2</c:v>
                </c:pt>
                <c:pt idx="6">
                  <c:v>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'Numero medio matrimonios'!$A$20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matrimonios'!$B$20:$H$20</c:f>
              <c:numCache>
                <c:formatCode>#,##0.00</c:formatCode>
                <c:ptCount val="7"/>
                <c:pt idx="0">
                  <c:v>14.75</c:v>
                </c:pt>
                <c:pt idx="1">
                  <c:v>11.25</c:v>
                </c:pt>
                <c:pt idx="2">
                  <c:v>11</c:v>
                </c:pt>
                <c:pt idx="3">
                  <c:v>29</c:v>
                </c:pt>
                <c:pt idx="4">
                  <c:v>71.25</c:v>
                </c:pt>
                <c:pt idx="5">
                  <c:v>42.5</c:v>
                </c:pt>
                <c:pt idx="6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'Numero medio matrimonios'!$A$21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matrimonios'!$B$21:$H$21</c:f>
              <c:numCache>
                <c:formatCode>#,##0.00</c:formatCode>
                <c:ptCount val="7"/>
                <c:pt idx="0">
                  <c:v>13.8</c:v>
                </c:pt>
                <c:pt idx="1">
                  <c:v>10.8</c:v>
                </c:pt>
                <c:pt idx="2">
                  <c:v>15.4</c:v>
                </c:pt>
                <c:pt idx="3">
                  <c:v>50.75</c:v>
                </c:pt>
                <c:pt idx="4">
                  <c:v>85</c:v>
                </c:pt>
                <c:pt idx="5">
                  <c:v>75</c:v>
                </c:pt>
                <c:pt idx="6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'Numero medio matrimonios'!$A$22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matrimonios'!$B$22:$H$22</c:f>
              <c:numCache>
                <c:formatCode>#,##0.00</c:formatCode>
                <c:ptCount val="7"/>
                <c:pt idx="0">
                  <c:v>14.75</c:v>
                </c:pt>
                <c:pt idx="1">
                  <c:v>15</c:v>
                </c:pt>
                <c:pt idx="2">
                  <c:v>18.5</c:v>
                </c:pt>
                <c:pt idx="3">
                  <c:v>35</c:v>
                </c:pt>
                <c:pt idx="4">
                  <c:v>83.8</c:v>
                </c:pt>
                <c:pt idx="5">
                  <c:v>103.25</c:v>
                </c:pt>
                <c:pt idx="6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'Numero medio matrimonios'!$A$23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matrimonios'!$B$23:$H$23</c:f>
              <c:numCache>
                <c:formatCode>#,##0.00</c:formatCode>
                <c:ptCount val="7"/>
                <c:pt idx="0">
                  <c:v>18.8</c:v>
                </c:pt>
                <c:pt idx="1">
                  <c:v>22</c:v>
                </c:pt>
                <c:pt idx="2">
                  <c:v>23</c:v>
                </c:pt>
                <c:pt idx="3">
                  <c:v>52.75</c:v>
                </c:pt>
                <c:pt idx="4">
                  <c:v>162.75</c:v>
                </c:pt>
                <c:pt idx="5">
                  <c:v>160.4</c:v>
                </c:pt>
                <c:pt idx="6">
                  <c:v>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'Numero medio matrimonios'!$A$24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matrimonios'!$B$24:$H$24</c:f>
              <c:numCache>
                <c:formatCode>#,##0.00</c:formatCode>
                <c:ptCount val="7"/>
                <c:pt idx="0">
                  <c:v>34.75</c:v>
                </c:pt>
                <c:pt idx="1">
                  <c:v>38.4</c:v>
                </c:pt>
                <c:pt idx="2">
                  <c:v>27.6</c:v>
                </c:pt>
                <c:pt idx="3">
                  <c:v>84</c:v>
                </c:pt>
                <c:pt idx="4">
                  <c:v>264.75</c:v>
                </c:pt>
                <c:pt idx="5">
                  <c:v>315</c:v>
                </c:pt>
                <c:pt idx="6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'Numero medio matrimonios'!$A$25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matrimonios'!$B$25:$H$25</c:f>
              <c:numCache>
                <c:formatCode>#,##0.00</c:formatCode>
                <c:ptCount val="7"/>
                <c:pt idx="0">
                  <c:v>29.25</c:v>
                </c:pt>
                <c:pt idx="1">
                  <c:v>18.75</c:v>
                </c:pt>
                <c:pt idx="2">
                  <c:v>30.75</c:v>
                </c:pt>
                <c:pt idx="3">
                  <c:v>55.2</c:v>
                </c:pt>
                <c:pt idx="4">
                  <c:v>206</c:v>
                </c:pt>
                <c:pt idx="5">
                  <c:v>249.6</c:v>
                </c:pt>
                <c:pt idx="6">
                  <c:v>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'Numero medio matrimonios'!$A$26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matrimonios'!$B$26:$H$26</c:f>
              <c:numCache>
                <c:formatCode>#,##0.00</c:formatCode>
                <c:ptCount val="7"/>
                <c:pt idx="0">
                  <c:v>14.8</c:v>
                </c:pt>
                <c:pt idx="1">
                  <c:v>10.6</c:v>
                </c:pt>
                <c:pt idx="2">
                  <c:v>10.5</c:v>
                </c:pt>
                <c:pt idx="3">
                  <c:v>15.5</c:v>
                </c:pt>
                <c:pt idx="4">
                  <c:v>82.75</c:v>
                </c:pt>
                <c:pt idx="5">
                  <c:v>145.5</c:v>
                </c:pt>
                <c:pt idx="6">
                  <c:v>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'Numero medio matrimonios'!$A$27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matrimonios'!$B$27:$H$27</c:f>
              <c:numCache>
                <c:formatCode>#,##0.00</c:formatCode>
                <c:ptCount val="7"/>
                <c:pt idx="0">
                  <c:v>37.5</c:v>
                </c:pt>
                <c:pt idx="1">
                  <c:v>29.25</c:v>
                </c:pt>
                <c:pt idx="2">
                  <c:v>30</c:v>
                </c:pt>
                <c:pt idx="3">
                  <c:v>68</c:v>
                </c:pt>
                <c:pt idx="4">
                  <c:v>230.25</c:v>
                </c:pt>
                <c:pt idx="5">
                  <c:v>346.75</c:v>
                </c:pt>
                <c:pt idx="6">
                  <c:v>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'Numero medio matrimonios'!$A$28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matrimonios'!$B$28:$H$28</c:f>
              <c:numCache>
                <c:formatCode>#,##0.00</c:formatCode>
                <c:ptCount val="7"/>
                <c:pt idx="0">
                  <c:v>26.75</c:v>
                </c:pt>
                <c:pt idx="1">
                  <c:v>22.25</c:v>
                </c:pt>
                <c:pt idx="2">
                  <c:v>32.25</c:v>
                </c:pt>
                <c:pt idx="3">
                  <c:v>65.75</c:v>
                </c:pt>
                <c:pt idx="4">
                  <c:v>161.6</c:v>
                </c:pt>
                <c:pt idx="5">
                  <c:v>216.4</c:v>
                </c:pt>
                <c:pt idx="6">
                  <c:v>13.2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'Numero medio matrimonios'!$A$29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matrimonios'!$B$29:$H$29</c:f>
              <c:numCache>
                <c:formatCode>#,##0.00</c:formatCode>
                <c:ptCount val="7"/>
                <c:pt idx="0">
                  <c:v>16.8</c:v>
                </c:pt>
                <c:pt idx="1">
                  <c:v>22.8</c:v>
                </c:pt>
                <c:pt idx="2">
                  <c:v>25.75</c:v>
                </c:pt>
                <c:pt idx="3">
                  <c:v>65.5</c:v>
                </c:pt>
                <c:pt idx="4">
                  <c:v>136.25</c:v>
                </c:pt>
                <c:pt idx="5">
                  <c:v>125.25</c:v>
                </c:pt>
                <c:pt idx="6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'Numero medio matrimonios'!$A$30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matrimonios'!$B$30:$H$30</c:f>
              <c:numCache>
                <c:formatCode>#,##0.00</c:formatCode>
                <c:ptCount val="7"/>
                <c:pt idx="0">
                  <c:v>21.25</c:v>
                </c:pt>
                <c:pt idx="1">
                  <c:v>22.5</c:v>
                </c:pt>
                <c:pt idx="2">
                  <c:v>24.4</c:v>
                </c:pt>
                <c:pt idx="3">
                  <c:v>50.6</c:v>
                </c:pt>
                <c:pt idx="4">
                  <c:v>72.2</c:v>
                </c:pt>
                <c:pt idx="5">
                  <c:v>83</c:v>
                </c:pt>
                <c:pt idx="6">
                  <c:v>5.25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'Numero medio matrimonios'!$B$18:$H$18</c:f>
              <c:numCache>
                <c:formatCode>#,##0.00</c:formatCode>
                <c:ptCount val="7"/>
                <c:pt idx="0">
                  <c:v>21.03846153846154</c:v>
                </c:pt>
                <c:pt idx="1">
                  <c:v>19.634615384615383</c:v>
                </c:pt>
                <c:pt idx="2">
                  <c:v>21.942307692307693</c:v>
                </c:pt>
                <c:pt idx="3">
                  <c:v>50.192307692307693</c:v>
                </c:pt>
                <c:pt idx="4">
                  <c:v>132.56603773584905</c:v>
                </c:pt>
                <c:pt idx="5">
                  <c:v>157.75</c:v>
                </c:pt>
                <c:pt idx="6">
                  <c:v>6.1730769230769234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71128"/>
        <c:axId val="234369168"/>
      </c:lineChart>
      <c:catAx>
        <c:axId val="234371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369168"/>
        <c:crosses val="autoZero"/>
        <c:auto val="1"/>
        <c:lblAlgn val="ctr"/>
        <c:lblOffset val="100"/>
        <c:noMultiLvlLbl val="0"/>
      </c:catAx>
      <c:valAx>
        <c:axId val="234369168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234371128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s-ES" b="1" i="0" baseline="0">
                <a:latin typeface="Calibri" panose="020F0502020204030204" pitchFamily="34" charset="0"/>
              </a:rPr>
              <a:t>Número de matrimonios durante 2021 según tipo día de la semana</a:t>
            </a:r>
          </a:p>
        </c:rich>
      </c:tx>
      <c:layout>
        <c:manualLayout>
          <c:xMode val="edge"/>
          <c:yMode val="edge"/>
          <c:x val="0.31455649003722169"/>
          <c:y val="4.7856683449620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432791638376902E-2"/>
          <c:y val="0.13824586585226947"/>
          <c:w val="0.90949156025028943"/>
          <c:h val="0.73275131679003336"/>
        </c:manualLayout>
      </c:layout>
      <c:barChart>
        <c:barDir val="col"/>
        <c:grouping val="clustered"/>
        <c:varyColors val="0"/>
        <c:ser>
          <c:idx val="0"/>
          <c:order val="0"/>
          <c:tx>
            <c:v>LABORABLE (Lunes a jueves)</c:v>
          </c:tx>
          <c:spPr>
            <a:solidFill>
              <a:srgbClr val="5CA8EE"/>
            </a:solidFill>
            <a:ln>
              <a:noFill/>
            </a:ln>
            <a:effectLst/>
          </c:spPr>
          <c:invertIfNegative val="0"/>
          <c:cat>
            <c:multiLvlStrRef>
              <c:f>'Entrada datos y gráfico dias'!$A$4:$B$369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'Entrada datos y gráfico dias'!$L$4:$L$369</c:f>
              <c:numCache>
                <c:formatCode>#,##0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12</c:v>
                </c:pt>
                <c:pt idx="12">
                  <c:v>16</c:v>
                </c:pt>
                <c:pt idx="13">
                  <c:v>30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22</c:v>
                </c:pt>
                <c:pt idx="18">
                  <c:v>17</c:v>
                </c:pt>
                <c:pt idx="19">
                  <c:v>21</c:v>
                </c:pt>
                <c:pt idx="20">
                  <c:v>50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16</c:v>
                </c:pt>
                <c:pt idx="25">
                  <c:v>12</c:v>
                </c:pt>
                <c:pt idx="26">
                  <c:v>10</c:v>
                </c:pt>
                <c:pt idx="27">
                  <c:v>26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</c:v>
                </c:pt>
                <c:pt idx="32">
                  <c:v>5</c:v>
                </c:pt>
                <c:pt idx="33">
                  <c:v>13</c:v>
                </c:pt>
                <c:pt idx="34">
                  <c:v>33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11</c:v>
                </c:pt>
                <c:pt idx="39">
                  <c:v>7</c:v>
                </c:pt>
                <c:pt idx="40">
                  <c:v>17</c:v>
                </c:pt>
                <c:pt idx="41">
                  <c:v>22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23</c:v>
                </c:pt>
                <c:pt idx="46">
                  <c:v>24</c:v>
                </c:pt>
                <c:pt idx="47">
                  <c:v>7</c:v>
                </c:pt>
                <c:pt idx="48">
                  <c:v>31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16</c:v>
                </c:pt>
                <c:pt idx="53">
                  <c:v>9</c:v>
                </c:pt>
                <c:pt idx="54">
                  <c:v>7</c:v>
                </c:pt>
                <c:pt idx="55">
                  <c:v>30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14</c:v>
                </c:pt>
                <c:pt idx="61">
                  <c:v>16</c:v>
                </c:pt>
                <c:pt idx="62">
                  <c:v>22</c:v>
                </c:pt>
                <c:pt idx="63">
                  <c:v>49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8</c:v>
                </c:pt>
                <c:pt idx="68">
                  <c:v>10</c:v>
                </c:pt>
                <c:pt idx="69">
                  <c:v>14</c:v>
                </c:pt>
                <c:pt idx="70">
                  <c:v>54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22</c:v>
                </c:pt>
                <c:pt idx="75">
                  <c:v>8</c:v>
                </c:pt>
                <c:pt idx="76">
                  <c:v>17</c:v>
                </c:pt>
                <c:pt idx="77">
                  <c:v>59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18</c:v>
                </c:pt>
                <c:pt idx="82">
                  <c:v>11</c:v>
                </c:pt>
                <c:pt idx="83">
                  <c:v>20</c:v>
                </c:pt>
                <c:pt idx="84">
                  <c:v>41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</c:v>
                </c:pt>
                <c:pt idx="89">
                  <c:v>9</c:v>
                </c:pt>
                <c:pt idx="90">
                  <c:v>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8</c:v>
                </c:pt>
                <c:pt idx="96">
                  <c:v>20</c:v>
                </c:pt>
                <c:pt idx="97">
                  <c:v>31</c:v>
                </c:pt>
                <c:pt idx="98">
                  <c:v>60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16</c:v>
                </c:pt>
                <c:pt idx="103">
                  <c:v>10</c:v>
                </c:pt>
                <c:pt idx="104">
                  <c:v>16</c:v>
                </c:pt>
                <c:pt idx="105">
                  <c:v>51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19</c:v>
                </c:pt>
                <c:pt idx="110">
                  <c:v>12</c:v>
                </c:pt>
                <c:pt idx="111">
                  <c:v>14</c:v>
                </c:pt>
                <c:pt idx="112">
                  <c:v>26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16</c:v>
                </c:pt>
                <c:pt idx="117">
                  <c:v>18</c:v>
                </c:pt>
                <c:pt idx="118">
                  <c:v>13</c:v>
                </c:pt>
                <c:pt idx="119">
                  <c:v>37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19</c:v>
                </c:pt>
                <c:pt idx="125">
                  <c:v>36</c:v>
                </c:pt>
                <c:pt idx="126">
                  <c:v>52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20</c:v>
                </c:pt>
                <c:pt idx="131">
                  <c:v>29</c:v>
                </c:pt>
                <c:pt idx="132">
                  <c:v>28</c:v>
                </c:pt>
                <c:pt idx="133">
                  <c:v>51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25</c:v>
                </c:pt>
                <c:pt idx="138">
                  <c:v>14</c:v>
                </c:pt>
                <c:pt idx="139">
                  <c:v>14</c:v>
                </c:pt>
                <c:pt idx="140">
                  <c:v>68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24</c:v>
                </c:pt>
                <c:pt idx="145">
                  <c:v>26</c:v>
                </c:pt>
                <c:pt idx="146">
                  <c:v>14</c:v>
                </c:pt>
                <c:pt idx="147">
                  <c:v>40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23</c:v>
                </c:pt>
                <c:pt idx="152">
                  <c:v>42</c:v>
                </c:pt>
                <c:pt idx="153">
                  <c:v>33</c:v>
                </c:pt>
                <c:pt idx="154">
                  <c:v>81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31</c:v>
                </c:pt>
                <c:pt idx="159">
                  <c:v>40</c:v>
                </c:pt>
                <c:pt idx="160">
                  <c:v>20</c:v>
                </c:pt>
                <c:pt idx="161">
                  <c:v>93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29</c:v>
                </c:pt>
                <c:pt idx="166">
                  <c:v>42</c:v>
                </c:pt>
                <c:pt idx="167">
                  <c:v>32</c:v>
                </c:pt>
                <c:pt idx="168">
                  <c:v>99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58</c:v>
                </c:pt>
                <c:pt idx="173">
                  <c:v>31</c:v>
                </c:pt>
                <c:pt idx="174">
                  <c:v>29</c:v>
                </c:pt>
                <c:pt idx="175">
                  <c:v>63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21</c:v>
                </c:pt>
                <c:pt idx="180">
                  <c:v>37</c:v>
                </c:pt>
                <c:pt idx="181">
                  <c:v>24</c:v>
                </c:pt>
                <c:pt idx="182">
                  <c:v>74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33</c:v>
                </c:pt>
                <c:pt idx="187">
                  <c:v>30</c:v>
                </c:pt>
                <c:pt idx="188">
                  <c:v>44</c:v>
                </c:pt>
                <c:pt idx="189">
                  <c:v>53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26</c:v>
                </c:pt>
                <c:pt idx="194">
                  <c:v>11</c:v>
                </c:pt>
                <c:pt idx="195">
                  <c:v>33</c:v>
                </c:pt>
                <c:pt idx="196">
                  <c:v>66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34</c:v>
                </c:pt>
                <c:pt idx="201">
                  <c:v>13</c:v>
                </c:pt>
                <c:pt idx="202">
                  <c:v>25</c:v>
                </c:pt>
                <c:pt idx="203">
                  <c:v>38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24</c:v>
                </c:pt>
                <c:pt idx="208">
                  <c:v>21</c:v>
                </c:pt>
                <c:pt idx="209">
                  <c:v>21</c:v>
                </c:pt>
                <c:pt idx="210">
                  <c:v>45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27</c:v>
                </c:pt>
                <c:pt idx="215">
                  <c:v>10</c:v>
                </c:pt>
                <c:pt idx="216">
                  <c:v>11</c:v>
                </c:pt>
                <c:pt idx="217">
                  <c:v>23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12</c:v>
                </c:pt>
                <c:pt idx="222">
                  <c:v>12</c:v>
                </c:pt>
                <c:pt idx="223">
                  <c:v>4</c:v>
                </c:pt>
                <c:pt idx="224">
                  <c:v>13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7</c:v>
                </c:pt>
                <c:pt idx="229">
                  <c:v>15</c:v>
                </c:pt>
                <c:pt idx="230">
                  <c:v>13</c:v>
                </c:pt>
                <c:pt idx="231">
                  <c:v>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10</c:v>
                </c:pt>
                <c:pt idx="236">
                  <c:v>6</c:v>
                </c:pt>
                <c:pt idx="237">
                  <c:v>14</c:v>
                </c:pt>
                <c:pt idx="238">
                  <c:v>19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18</c:v>
                </c:pt>
                <c:pt idx="243">
                  <c:v>10</c:v>
                </c:pt>
                <c:pt idx="244">
                  <c:v>34</c:v>
                </c:pt>
                <c:pt idx="245">
                  <c:v>58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37</c:v>
                </c:pt>
                <c:pt idx="250">
                  <c:v>39</c:v>
                </c:pt>
                <c:pt idx="251">
                  <c:v>34</c:v>
                </c:pt>
                <c:pt idx="252">
                  <c:v>64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30</c:v>
                </c:pt>
                <c:pt idx="257">
                  <c:v>25</c:v>
                </c:pt>
                <c:pt idx="258">
                  <c:v>22</c:v>
                </c:pt>
                <c:pt idx="259">
                  <c:v>87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44</c:v>
                </c:pt>
                <c:pt idx="264">
                  <c:v>27</c:v>
                </c:pt>
                <c:pt idx="265">
                  <c:v>31</c:v>
                </c:pt>
                <c:pt idx="266">
                  <c:v>69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39</c:v>
                </c:pt>
                <c:pt idx="271">
                  <c:v>26</c:v>
                </c:pt>
                <c:pt idx="272">
                  <c:v>29</c:v>
                </c:pt>
                <c:pt idx="273">
                  <c:v>62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20</c:v>
                </c:pt>
                <c:pt idx="278">
                  <c:v>26</c:v>
                </c:pt>
                <c:pt idx="279">
                  <c:v>51</c:v>
                </c:pt>
                <c:pt idx="280">
                  <c:v>61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20</c:v>
                </c:pt>
                <c:pt idx="285">
                  <c:v>0</c:v>
                </c:pt>
                <c:pt idx="286">
                  <c:v>37</c:v>
                </c:pt>
                <c:pt idx="287">
                  <c:v>75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42</c:v>
                </c:pt>
                <c:pt idx="292">
                  <c:v>35</c:v>
                </c:pt>
                <c:pt idx="293">
                  <c:v>18</c:v>
                </c:pt>
                <c:pt idx="294">
                  <c:v>60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25</c:v>
                </c:pt>
                <c:pt idx="299">
                  <c:v>23</c:v>
                </c:pt>
                <c:pt idx="300">
                  <c:v>23</c:v>
                </c:pt>
                <c:pt idx="301">
                  <c:v>67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26</c:v>
                </c:pt>
                <c:pt idx="307">
                  <c:v>35</c:v>
                </c:pt>
                <c:pt idx="308">
                  <c:v>42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6</c:v>
                </c:pt>
                <c:pt idx="313">
                  <c:v>0</c:v>
                </c:pt>
                <c:pt idx="314">
                  <c:v>19</c:v>
                </c:pt>
                <c:pt idx="315">
                  <c:v>83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33</c:v>
                </c:pt>
                <c:pt idx="320">
                  <c:v>23</c:v>
                </c:pt>
                <c:pt idx="321">
                  <c:v>28</c:v>
                </c:pt>
                <c:pt idx="322">
                  <c:v>81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23</c:v>
                </c:pt>
                <c:pt idx="327">
                  <c:v>23</c:v>
                </c:pt>
                <c:pt idx="328">
                  <c:v>21</c:v>
                </c:pt>
                <c:pt idx="329">
                  <c:v>56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22</c:v>
                </c:pt>
                <c:pt idx="334">
                  <c:v>18</c:v>
                </c:pt>
                <c:pt idx="335">
                  <c:v>33</c:v>
                </c:pt>
                <c:pt idx="336">
                  <c:v>51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8</c:v>
                </c:pt>
                <c:pt idx="342">
                  <c:v>0</c:v>
                </c:pt>
                <c:pt idx="343">
                  <c:v>54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18</c:v>
                </c:pt>
                <c:pt idx="348">
                  <c:v>32</c:v>
                </c:pt>
                <c:pt idx="349">
                  <c:v>32</c:v>
                </c:pt>
                <c:pt idx="350">
                  <c:v>103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45</c:v>
                </c:pt>
                <c:pt idx="355">
                  <c:v>42</c:v>
                </c:pt>
                <c:pt idx="356">
                  <c:v>31</c:v>
                </c:pt>
                <c:pt idx="357">
                  <c:v>26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18</c:v>
                </c:pt>
                <c:pt idx="362">
                  <c:v>8</c:v>
                </c:pt>
                <c:pt idx="363">
                  <c:v>24</c:v>
                </c:pt>
                <c:pt idx="364">
                  <c:v>19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37-4CF1-9DB9-9CC247DAEAE9}"/>
            </c:ext>
          </c:extLst>
        </c:ser>
        <c:ser>
          <c:idx val="1"/>
          <c:order val="1"/>
          <c:tx>
            <c:v>FIN DE SEMANA Y FESTIVOS</c:v>
          </c:tx>
          <c:spPr>
            <a:solidFill>
              <a:srgbClr val="E67300"/>
            </a:solidFill>
            <a:ln>
              <a:noFill/>
            </a:ln>
            <a:effectLst/>
          </c:spPr>
          <c:invertIfNegative val="0"/>
          <c:cat>
            <c:multiLvlStrRef>
              <c:f>'Entrada datos y gráfico dias'!$A$4:$B$369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'Entrada datos y gráfico dias'!$M$4:$M$369</c:f>
              <c:numCache>
                <c:formatCode>#,##0</c:formatCode>
                <c:ptCount val="366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56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</c:v>
                </c:pt>
                <c:pt idx="44">
                  <c:v>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58</c:v>
                </c:pt>
                <c:pt idx="51">
                  <c:v>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40</c:v>
                </c:pt>
                <c:pt idx="58">
                  <c:v>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82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81</c:v>
                </c:pt>
                <c:pt idx="73">
                  <c:v>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17</c:v>
                </c:pt>
                <c:pt idx="79">
                  <c:v>66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71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2</c:v>
                </c:pt>
                <c:pt idx="93">
                  <c:v>7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151</c:v>
                </c:pt>
                <c:pt idx="101">
                  <c:v>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129</c:v>
                </c:pt>
                <c:pt idx="108">
                  <c:v>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126</c:v>
                </c:pt>
                <c:pt idx="115">
                  <c:v>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78</c:v>
                </c:pt>
                <c:pt idx="122">
                  <c:v>10</c:v>
                </c:pt>
                <c:pt idx="123">
                  <c:v>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197</c:v>
                </c:pt>
                <c:pt idx="129">
                  <c:v>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133</c:v>
                </c:pt>
                <c:pt idx="136">
                  <c:v>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224</c:v>
                </c:pt>
                <c:pt idx="143">
                  <c:v>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170</c:v>
                </c:pt>
                <c:pt idx="150">
                  <c:v>7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312</c:v>
                </c:pt>
                <c:pt idx="157">
                  <c:v>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286</c:v>
                </c:pt>
                <c:pt idx="164">
                  <c:v>6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375</c:v>
                </c:pt>
                <c:pt idx="171">
                  <c:v>14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287</c:v>
                </c:pt>
                <c:pt idx="178">
                  <c:v>8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299</c:v>
                </c:pt>
                <c:pt idx="185">
                  <c:v>11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268</c:v>
                </c:pt>
                <c:pt idx="192">
                  <c:v>8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303</c:v>
                </c:pt>
                <c:pt idx="199">
                  <c:v>7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208</c:v>
                </c:pt>
                <c:pt idx="206">
                  <c:v>12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170</c:v>
                </c:pt>
                <c:pt idx="213">
                  <c:v>10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126</c:v>
                </c:pt>
                <c:pt idx="220">
                  <c:v>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108</c:v>
                </c:pt>
                <c:pt idx="227">
                  <c:v>15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131</c:v>
                </c:pt>
                <c:pt idx="234">
                  <c:v>3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217</c:v>
                </c:pt>
                <c:pt idx="241">
                  <c:v>8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368</c:v>
                </c:pt>
                <c:pt idx="248">
                  <c:v>7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310</c:v>
                </c:pt>
                <c:pt idx="255">
                  <c:v>15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394</c:v>
                </c:pt>
                <c:pt idx="262">
                  <c:v>8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315</c:v>
                </c:pt>
                <c:pt idx="269">
                  <c:v>12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283</c:v>
                </c:pt>
                <c:pt idx="276">
                  <c:v>4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211</c:v>
                </c:pt>
                <c:pt idx="283">
                  <c:v>19</c:v>
                </c:pt>
                <c:pt idx="284">
                  <c:v>0</c:v>
                </c:pt>
                <c:pt idx="285">
                  <c:v>5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294</c:v>
                </c:pt>
                <c:pt idx="290">
                  <c:v>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165</c:v>
                </c:pt>
                <c:pt idx="297">
                  <c:v>4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129</c:v>
                </c:pt>
                <c:pt idx="304">
                  <c:v>37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125</c:v>
                </c:pt>
                <c:pt idx="311">
                  <c:v>1</c:v>
                </c:pt>
                <c:pt idx="312">
                  <c:v>0</c:v>
                </c:pt>
                <c:pt idx="313">
                  <c:v>24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138</c:v>
                </c:pt>
                <c:pt idx="318">
                  <c:v>2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114</c:v>
                </c:pt>
                <c:pt idx="325">
                  <c:v>3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124</c:v>
                </c:pt>
                <c:pt idx="332">
                  <c:v>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83</c:v>
                </c:pt>
                <c:pt idx="339">
                  <c:v>15</c:v>
                </c:pt>
                <c:pt idx="340">
                  <c:v>4</c:v>
                </c:pt>
                <c:pt idx="341">
                  <c:v>0</c:v>
                </c:pt>
                <c:pt idx="342">
                  <c:v>2</c:v>
                </c:pt>
                <c:pt idx="343">
                  <c:v>0</c:v>
                </c:pt>
                <c:pt idx="344">
                  <c:v>0</c:v>
                </c:pt>
                <c:pt idx="345">
                  <c:v>113</c:v>
                </c:pt>
                <c:pt idx="346">
                  <c:v>3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136</c:v>
                </c:pt>
                <c:pt idx="353">
                  <c:v>3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37-4CF1-9DB9-9CC247DAEAE9}"/>
            </c:ext>
          </c:extLst>
        </c:ser>
        <c:ser>
          <c:idx val="2"/>
          <c:order val="2"/>
          <c:tx>
            <c:v>VIERNES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'Entrada datos y gráfico dias'!$A$4:$B$369</c:f>
              <c:multiLvlStrCache>
                <c:ptCount val="366"/>
                <c:lvl>
                  <c:pt idx="0">
                    <c:v>Enero</c:v>
                  </c:pt>
                  <c:pt idx="31">
                    <c:v>Febrero</c:v>
                  </c:pt>
                  <c:pt idx="60">
                    <c:v>Marzo</c:v>
                  </c:pt>
                  <c:pt idx="91">
                    <c:v>Abril</c:v>
                  </c:pt>
                  <c:pt idx="121">
                    <c:v>Mayo</c:v>
                  </c:pt>
                  <c:pt idx="152">
                    <c:v>Junio</c:v>
                  </c:pt>
                  <c:pt idx="182">
                    <c:v>julio</c:v>
                  </c:pt>
                  <c:pt idx="213">
                    <c:v>Agosto</c:v>
                  </c:pt>
                  <c:pt idx="244">
                    <c:v>Septiembre</c:v>
                  </c:pt>
                  <c:pt idx="274">
                    <c:v>Octubre</c:v>
                  </c:pt>
                  <c:pt idx="305">
                    <c:v>Noviembre</c:v>
                  </c:pt>
                  <c:pt idx="335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'Entrada datos y gráfico dias'!$N$4:$N$369</c:f>
              <c:numCache>
                <c:formatCode>#,##0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102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85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143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124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91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59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176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156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150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244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247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330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238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243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204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230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168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185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79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62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74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116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236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211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264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210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206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126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221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151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104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117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176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157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95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94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88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167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5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37-4CF1-9DB9-9CC247DA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4371912"/>
        <c:axId val="234368384"/>
      </c:barChart>
      <c:catAx>
        <c:axId val="234371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000" spc="1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234368384"/>
        <c:crosses val="autoZero"/>
        <c:auto val="1"/>
        <c:lblAlgn val="l"/>
        <c:lblOffset val="50"/>
        <c:tickLblSkip val="1"/>
        <c:tickMarkSkip val="1"/>
        <c:noMultiLvlLbl val="0"/>
      </c:catAx>
      <c:valAx>
        <c:axId val="2343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371912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7607921453899747E-2"/>
          <c:y val="0.91860743962680924"/>
          <c:w val="0.94906384475310179"/>
          <c:h val="5.2881030216609053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2021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'Numero medio matrimonios'!$A$19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matrimonios'!$B$19:$H$19</c:f>
              <c:numCache>
                <c:formatCode>#,##0.00</c:formatCode>
                <c:ptCount val="7"/>
                <c:pt idx="0">
                  <c:v>14.25</c:v>
                </c:pt>
                <c:pt idx="1">
                  <c:v>11</c:v>
                </c:pt>
                <c:pt idx="2">
                  <c:v>11.75</c:v>
                </c:pt>
                <c:pt idx="3">
                  <c:v>28.25</c:v>
                </c:pt>
                <c:pt idx="4">
                  <c:v>55.2</c:v>
                </c:pt>
                <c:pt idx="5">
                  <c:v>25.2</c:v>
                </c:pt>
                <c:pt idx="6">
                  <c:v>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'Numero medio matrimonios'!$A$20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matrimonios'!$B$20:$H$20</c:f>
              <c:numCache>
                <c:formatCode>#,##0.00</c:formatCode>
                <c:ptCount val="7"/>
                <c:pt idx="0">
                  <c:v>14.75</c:v>
                </c:pt>
                <c:pt idx="1">
                  <c:v>11.25</c:v>
                </c:pt>
                <c:pt idx="2">
                  <c:v>11</c:v>
                </c:pt>
                <c:pt idx="3">
                  <c:v>29</c:v>
                </c:pt>
                <c:pt idx="4">
                  <c:v>71.25</c:v>
                </c:pt>
                <c:pt idx="5">
                  <c:v>42.5</c:v>
                </c:pt>
                <c:pt idx="6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'Numero medio matrimonios'!$A$21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matrimonios'!$B$21:$H$21</c:f>
              <c:numCache>
                <c:formatCode>#,##0.00</c:formatCode>
                <c:ptCount val="7"/>
                <c:pt idx="0">
                  <c:v>13.8</c:v>
                </c:pt>
                <c:pt idx="1">
                  <c:v>10.8</c:v>
                </c:pt>
                <c:pt idx="2">
                  <c:v>15.4</c:v>
                </c:pt>
                <c:pt idx="3">
                  <c:v>50.75</c:v>
                </c:pt>
                <c:pt idx="4">
                  <c:v>85</c:v>
                </c:pt>
                <c:pt idx="5">
                  <c:v>75</c:v>
                </c:pt>
                <c:pt idx="6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'Numero medio matrimonios'!$A$22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matrimonios'!$B$22:$H$22</c:f>
              <c:numCache>
                <c:formatCode>#,##0.00</c:formatCode>
                <c:ptCount val="7"/>
                <c:pt idx="0">
                  <c:v>14.75</c:v>
                </c:pt>
                <c:pt idx="1">
                  <c:v>15</c:v>
                </c:pt>
                <c:pt idx="2">
                  <c:v>18.5</c:v>
                </c:pt>
                <c:pt idx="3">
                  <c:v>35</c:v>
                </c:pt>
                <c:pt idx="4">
                  <c:v>83.8</c:v>
                </c:pt>
                <c:pt idx="5">
                  <c:v>103.25</c:v>
                </c:pt>
                <c:pt idx="6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'Numero medio matrimonios'!$A$23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matrimonios'!$B$23:$H$23</c:f>
              <c:numCache>
                <c:formatCode>#,##0.00</c:formatCode>
                <c:ptCount val="7"/>
                <c:pt idx="0">
                  <c:v>18.8</c:v>
                </c:pt>
                <c:pt idx="1">
                  <c:v>22</c:v>
                </c:pt>
                <c:pt idx="2">
                  <c:v>23</c:v>
                </c:pt>
                <c:pt idx="3">
                  <c:v>52.75</c:v>
                </c:pt>
                <c:pt idx="4">
                  <c:v>162.75</c:v>
                </c:pt>
                <c:pt idx="5">
                  <c:v>160.4</c:v>
                </c:pt>
                <c:pt idx="6">
                  <c:v>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'Numero medio matrimonios'!$A$24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matrimonios'!$B$24:$H$24</c:f>
              <c:numCache>
                <c:formatCode>#,##0.00</c:formatCode>
                <c:ptCount val="7"/>
                <c:pt idx="0">
                  <c:v>34.75</c:v>
                </c:pt>
                <c:pt idx="1">
                  <c:v>38.4</c:v>
                </c:pt>
                <c:pt idx="2">
                  <c:v>27.6</c:v>
                </c:pt>
                <c:pt idx="3">
                  <c:v>84</c:v>
                </c:pt>
                <c:pt idx="4">
                  <c:v>264.75</c:v>
                </c:pt>
                <c:pt idx="5">
                  <c:v>315</c:v>
                </c:pt>
                <c:pt idx="6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'Numero medio matrimonios'!$A$25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matrimonios'!$B$25:$H$25</c:f>
              <c:numCache>
                <c:formatCode>#,##0.00</c:formatCode>
                <c:ptCount val="7"/>
                <c:pt idx="0">
                  <c:v>29.25</c:v>
                </c:pt>
                <c:pt idx="1">
                  <c:v>18.75</c:v>
                </c:pt>
                <c:pt idx="2">
                  <c:v>30.75</c:v>
                </c:pt>
                <c:pt idx="3">
                  <c:v>55.2</c:v>
                </c:pt>
                <c:pt idx="4">
                  <c:v>206</c:v>
                </c:pt>
                <c:pt idx="5">
                  <c:v>249.6</c:v>
                </c:pt>
                <c:pt idx="6">
                  <c:v>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'Numero medio matrimonios'!$A$26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matrimonios'!$B$26:$H$26</c:f>
              <c:numCache>
                <c:formatCode>#,##0.00</c:formatCode>
                <c:ptCount val="7"/>
                <c:pt idx="0">
                  <c:v>14.8</c:v>
                </c:pt>
                <c:pt idx="1">
                  <c:v>10.6</c:v>
                </c:pt>
                <c:pt idx="2">
                  <c:v>10.5</c:v>
                </c:pt>
                <c:pt idx="3">
                  <c:v>15.5</c:v>
                </c:pt>
                <c:pt idx="4">
                  <c:v>82.75</c:v>
                </c:pt>
                <c:pt idx="5">
                  <c:v>145.5</c:v>
                </c:pt>
                <c:pt idx="6">
                  <c:v>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'Numero medio matrimonios'!$A$27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matrimonios'!$B$27:$H$27</c:f>
              <c:numCache>
                <c:formatCode>#,##0.00</c:formatCode>
                <c:ptCount val="7"/>
                <c:pt idx="0">
                  <c:v>37.5</c:v>
                </c:pt>
                <c:pt idx="1">
                  <c:v>29.25</c:v>
                </c:pt>
                <c:pt idx="2">
                  <c:v>30</c:v>
                </c:pt>
                <c:pt idx="3">
                  <c:v>68</c:v>
                </c:pt>
                <c:pt idx="4">
                  <c:v>230.25</c:v>
                </c:pt>
                <c:pt idx="5">
                  <c:v>346.75</c:v>
                </c:pt>
                <c:pt idx="6">
                  <c:v>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'Numero medio matrimonios'!$A$28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matrimonios'!$B$28:$H$28</c:f>
              <c:numCache>
                <c:formatCode>#,##0.00</c:formatCode>
                <c:ptCount val="7"/>
                <c:pt idx="0">
                  <c:v>26.75</c:v>
                </c:pt>
                <c:pt idx="1">
                  <c:v>22.25</c:v>
                </c:pt>
                <c:pt idx="2">
                  <c:v>32.25</c:v>
                </c:pt>
                <c:pt idx="3">
                  <c:v>65.75</c:v>
                </c:pt>
                <c:pt idx="4">
                  <c:v>161.6</c:v>
                </c:pt>
                <c:pt idx="5">
                  <c:v>216.4</c:v>
                </c:pt>
                <c:pt idx="6">
                  <c:v>13.2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'Numero medio matrimonios'!$A$29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matrimonios'!$B$29:$H$29</c:f>
              <c:numCache>
                <c:formatCode>#,##0.00</c:formatCode>
                <c:ptCount val="7"/>
                <c:pt idx="0">
                  <c:v>16.8</c:v>
                </c:pt>
                <c:pt idx="1">
                  <c:v>22.8</c:v>
                </c:pt>
                <c:pt idx="2">
                  <c:v>25.75</c:v>
                </c:pt>
                <c:pt idx="3">
                  <c:v>65.5</c:v>
                </c:pt>
                <c:pt idx="4">
                  <c:v>136.25</c:v>
                </c:pt>
                <c:pt idx="5">
                  <c:v>125.25</c:v>
                </c:pt>
                <c:pt idx="6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'Numero medio matrimonios'!$A$30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'Numero medio matrimonios'!$B$17:$H$17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 matrimonios'!$B$30:$H$30</c:f>
              <c:numCache>
                <c:formatCode>#,##0.00</c:formatCode>
                <c:ptCount val="7"/>
                <c:pt idx="0">
                  <c:v>21.25</c:v>
                </c:pt>
                <c:pt idx="1">
                  <c:v>22.5</c:v>
                </c:pt>
                <c:pt idx="2">
                  <c:v>24.4</c:v>
                </c:pt>
                <c:pt idx="3">
                  <c:v>50.6</c:v>
                </c:pt>
                <c:pt idx="4">
                  <c:v>72.2</c:v>
                </c:pt>
                <c:pt idx="5">
                  <c:v>83</c:v>
                </c:pt>
                <c:pt idx="6">
                  <c:v>5.25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'Numero medio matrimonios'!$B$18:$H$18</c:f>
              <c:numCache>
                <c:formatCode>#,##0.00</c:formatCode>
                <c:ptCount val="7"/>
                <c:pt idx="0">
                  <c:v>21.03846153846154</c:v>
                </c:pt>
                <c:pt idx="1">
                  <c:v>19.634615384615383</c:v>
                </c:pt>
                <c:pt idx="2">
                  <c:v>21.942307692307693</c:v>
                </c:pt>
                <c:pt idx="3">
                  <c:v>50.192307692307693</c:v>
                </c:pt>
                <c:pt idx="4">
                  <c:v>132.56603773584905</c:v>
                </c:pt>
                <c:pt idx="5">
                  <c:v>157.75</c:v>
                </c:pt>
                <c:pt idx="6">
                  <c:v>6.1730769230769234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68776"/>
        <c:axId val="234369952"/>
      </c:lineChart>
      <c:catAx>
        <c:axId val="23436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369952"/>
        <c:crosses val="autoZero"/>
        <c:auto val="1"/>
        <c:lblAlgn val="ctr"/>
        <c:lblOffset val="100"/>
        <c:noMultiLvlLbl val="0"/>
      </c:catAx>
      <c:valAx>
        <c:axId val="234369952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234368776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206375</xdr:colOff>
      <xdr:row>0</xdr:row>
      <xdr:rowOff>495300</xdr:rowOff>
    </xdr:to>
    <xdr:pic>
      <xdr:nvPicPr>
        <xdr:cNvPr id="103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31750</xdr:colOff>
      <xdr:row>6</xdr:row>
      <xdr:rowOff>50800</xdr:rowOff>
    </xdr:from>
    <xdr:to>
      <xdr:col>4</xdr:col>
      <xdr:colOff>10515600</xdr:colOff>
      <xdr:row>40</xdr:row>
      <xdr:rowOff>139700</xdr:rowOff>
    </xdr:to>
    <xdr:graphicFrame macro="">
      <xdr:nvGraphicFramePr>
        <xdr:cNvPr id="4" name="Gráfico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69850</xdr:colOff>
      <xdr:row>0</xdr:row>
      <xdr:rowOff>495300</xdr:rowOff>
    </xdr:to>
    <xdr:pic>
      <xdr:nvPicPr>
        <xdr:cNvPr id="411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69850</xdr:colOff>
      <xdr:row>0</xdr:row>
      <xdr:rowOff>495300</xdr:rowOff>
    </xdr:to>
    <xdr:pic>
      <xdr:nvPicPr>
        <xdr:cNvPr id="4120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57150</xdr:rowOff>
    </xdr:from>
    <xdr:to>
      <xdr:col>9</xdr:col>
      <xdr:colOff>8407400</xdr:colOff>
      <xdr:row>34</xdr:row>
      <xdr:rowOff>107950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0</xdr:row>
      <xdr:rowOff>495300</xdr:rowOff>
    </xdr:to>
    <xdr:pic>
      <xdr:nvPicPr>
        <xdr:cNvPr id="512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118717</xdr:colOff>
      <xdr:row>2</xdr:row>
      <xdr:rowOff>71784</xdr:rowOff>
    </xdr:from>
    <xdr:to>
      <xdr:col>28</xdr:col>
      <xdr:colOff>41413</xdr:colOff>
      <xdr:row>28</xdr:row>
      <xdr:rowOff>13805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342348</xdr:colOff>
      <xdr:row>3</xdr:row>
      <xdr:rowOff>19326</xdr:rowOff>
    </xdr:from>
    <xdr:to>
      <xdr:col>17</xdr:col>
      <xdr:colOff>762000</xdr:colOff>
      <xdr:row>28</xdr:row>
      <xdr:rowOff>66951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P/Publicacion/A&#241;o_2021/Matrimonios/plantilla%20Graficos%20dias%20LF_mat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Día de la semana"/>
      <sheetName val="Entrada datos y gráfico dias"/>
      <sheetName val="Numero medio matrimonios"/>
      <sheetName val=" Grafico tipo de dia_antiguo"/>
    </sheetNames>
    <sheetDataSet>
      <sheetData sheetId="0"/>
      <sheetData sheetId="1">
        <row r="5">
          <cell r="B5">
            <v>2021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42578125" defaultRowHeight="12.75" x14ac:dyDescent="0.2"/>
  <cols>
    <col min="1" max="1" width="20.5703125" style="68" customWidth="1"/>
    <col min="2" max="2" width="12.5703125" style="11" customWidth="1"/>
    <col min="3" max="3" width="8.42578125" style="11" customWidth="1"/>
    <col min="4" max="4" width="5.5703125" style="68" customWidth="1"/>
    <col min="5" max="5" width="150.5703125" style="68" customWidth="1"/>
    <col min="6" max="16384" width="11.42578125" style="68"/>
  </cols>
  <sheetData>
    <row r="1" spans="1:5" ht="39.950000000000003" customHeight="1" x14ac:dyDescent="0.2">
      <c r="A1" s="1"/>
      <c r="B1" s="2"/>
      <c r="C1" s="2"/>
    </row>
    <row r="2" spans="1:5" ht="12.75" customHeight="1" x14ac:dyDescent="0.2">
      <c r="A2" s="1"/>
      <c r="B2" s="2"/>
      <c r="C2" s="2"/>
    </row>
    <row r="3" spans="1:5" ht="16.5" customHeight="1" x14ac:dyDescent="0.25">
      <c r="A3" s="119" t="s">
        <v>46</v>
      </c>
      <c r="B3" s="120"/>
      <c r="C3" s="120"/>
      <c r="D3" s="120"/>
      <c r="E3" s="120"/>
    </row>
    <row r="4" spans="1:5" x14ac:dyDescent="0.2">
      <c r="A4" s="1"/>
      <c r="B4" s="2"/>
      <c r="C4" s="2"/>
    </row>
    <row r="5" spans="1:5" ht="25.5" customHeight="1" x14ac:dyDescent="0.2">
      <c r="A5" s="3"/>
      <c r="B5" s="3" t="s">
        <v>44</v>
      </c>
      <c r="C5" s="76" t="s">
        <v>39</v>
      </c>
    </row>
    <row r="6" spans="1:5" x14ac:dyDescent="0.2">
      <c r="A6" s="6"/>
      <c r="B6" s="13"/>
      <c r="C6" s="6"/>
    </row>
    <row r="7" spans="1:5" ht="12.75" customHeight="1" x14ac:dyDescent="0.2">
      <c r="A7" s="61" t="s">
        <v>12</v>
      </c>
      <c r="B7" s="13">
        <v>21416</v>
      </c>
      <c r="C7" s="13"/>
    </row>
    <row r="8" spans="1:5" x14ac:dyDescent="0.2">
      <c r="A8" s="62"/>
      <c r="B8" s="13"/>
      <c r="C8" s="13"/>
    </row>
    <row r="9" spans="1:5" x14ac:dyDescent="0.2">
      <c r="A9" s="63" t="s">
        <v>0</v>
      </c>
      <c r="B9" s="16">
        <v>669</v>
      </c>
      <c r="C9" s="15"/>
    </row>
    <row r="10" spans="1:5" x14ac:dyDescent="0.2">
      <c r="A10" s="64"/>
      <c r="B10" s="16"/>
      <c r="C10" s="16"/>
    </row>
    <row r="11" spans="1:5" x14ac:dyDescent="0.2">
      <c r="A11" s="61">
        <v>1</v>
      </c>
      <c r="B11" s="16">
        <v>1</v>
      </c>
      <c r="C11" s="16" t="s">
        <v>14</v>
      </c>
    </row>
    <row r="12" spans="1:5" x14ac:dyDescent="0.2">
      <c r="A12" s="61">
        <v>2</v>
      </c>
      <c r="B12" s="16">
        <v>12</v>
      </c>
      <c r="C12" s="16" t="s">
        <v>15</v>
      </c>
    </row>
    <row r="13" spans="1:5" x14ac:dyDescent="0.2">
      <c r="A13" s="61">
        <v>3</v>
      </c>
      <c r="B13" s="16">
        <v>0</v>
      </c>
      <c r="C13" s="16" t="s">
        <v>16</v>
      </c>
    </row>
    <row r="14" spans="1:5" x14ac:dyDescent="0.2">
      <c r="A14" s="61">
        <v>4</v>
      </c>
      <c r="B14" s="16">
        <v>5</v>
      </c>
      <c r="C14" s="16" t="s">
        <v>17</v>
      </c>
    </row>
    <row r="15" spans="1:5" x14ac:dyDescent="0.2">
      <c r="A15" s="61">
        <v>5</v>
      </c>
      <c r="B15" s="16">
        <v>3</v>
      </c>
      <c r="C15" s="16" t="s">
        <v>18</v>
      </c>
    </row>
    <row r="16" spans="1:5" x14ac:dyDescent="0.2">
      <c r="A16" s="61">
        <v>6</v>
      </c>
      <c r="B16" s="16">
        <v>0</v>
      </c>
      <c r="C16" s="16" t="s">
        <v>19</v>
      </c>
    </row>
    <row r="17" spans="1:3" x14ac:dyDescent="0.2">
      <c r="A17" s="61">
        <v>7</v>
      </c>
      <c r="B17" s="16">
        <v>7</v>
      </c>
      <c r="C17" s="16" t="s">
        <v>13</v>
      </c>
    </row>
    <row r="18" spans="1:3" x14ac:dyDescent="0.2">
      <c r="A18" s="61">
        <v>8</v>
      </c>
      <c r="B18" s="16">
        <v>33</v>
      </c>
      <c r="C18" s="16" t="s">
        <v>14</v>
      </c>
    </row>
    <row r="19" spans="1:3" x14ac:dyDescent="0.2">
      <c r="A19" s="61">
        <v>9</v>
      </c>
      <c r="B19" s="16">
        <v>10</v>
      </c>
      <c r="C19" s="16" t="s">
        <v>15</v>
      </c>
    </row>
    <row r="20" spans="1:3" x14ac:dyDescent="0.2">
      <c r="A20" s="61">
        <v>10</v>
      </c>
      <c r="B20" s="16">
        <v>4</v>
      </c>
      <c r="C20" s="16" t="s">
        <v>16</v>
      </c>
    </row>
    <row r="21" spans="1:3" x14ac:dyDescent="0.2">
      <c r="A21" s="61">
        <v>11</v>
      </c>
      <c r="B21" s="16">
        <v>14</v>
      </c>
      <c r="C21" s="16" t="s">
        <v>17</v>
      </c>
    </row>
    <row r="22" spans="1:3" x14ac:dyDescent="0.2">
      <c r="A22" s="61">
        <v>12</v>
      </c>
      <c r="B22" s="16">
        <v>12</v>
      </c>
      <c r="C22" s="16" t="s">
        <v>18</v>
      </c>
    </row>
    <row r="23" spans="1:3" x14ac:dyDescent="0.2">
      <c r="A23" s="61">
        <v>13</v>
      </c>
      <c r="B23" s="16">
        <v>16</v>
      </c>
      <c r="C23" s="16" t="s">
        <v>19</v>
      </c>
    </row>
    <row r="24" spans="1:3" x14ac:dyDescent="0.2">
      <c r="A24" s="61">
        <v>14</v>
      </c>
      <c r="B24" s="16">
        <v>30</v>
      </c>
      <c r="C24" s="16" t="s">
        <v>13</v>
      </c>
    </row>
    <row r="25" spans="1:3" x14ac:dyDescent="0.2">
      <c r="A25" s="61">
        <v>15</v>
      </c>
      <c r="B25" s="16">
        <v>115</v>
      </c>
      <c r="C25" s="16" t="s">
        <v>14</v>
      </c>
    </row>
    <row r="26" spans="1:3" x14ac:dyDescent="0.2">
      <c r="A26" s="61">
        <v>16</v>
      </c>
      <c r="B26" s="16">
        <v>56</v>
      </c>
      <c r="C26" s="16" t="s">
        <v>15</v>
      </c>
    </row>
    <row r="27" spans="1:3" x14ac:dyDescent="0.2">
      <c r="A27" s="61">
        <v>17</v>
      </c>
      <c r="B27" s="16">
        <v>2</v>
      </c>
      <c r="C27" s="16" t="s">
        <v>16</v>
      </c>
    </row>
    <row r="28" spans="1:3" x14ac:dyDescent="0.2">
      <c r="A28" s="61">
        <v>18</v>
      </c>
      <c r="B28" s="16">
        <v>22</v>
      </c>
      <c r="C28" s="16" t="s">
        <v>17</v>
      </c>
    </row>
    <row r="29" spans="1:3" x14ac:dyDescent="0.2">
      <c r="A29" s="61">
        <v>19</v>
      </c>
      <c r="B29" s="16">
        <v>17</v>
      </c>
      <c r="C29" s="16" t="s">
        <v>18</v>
      </c>
    </row>
    <row r="30" spans="1:3" x14ac:dyDescent="0.2">
      <c r="A30" s="61">
        <v>20</v>
      </c>
      <c r="B30" s="16">
        <v>21</v>
      </c>
      <c r="C30" s="16" t="s">
        <v>19</v>
      </c>
    </row>
    <row r="31" spans="1:3" x14ac:dyDescent="0.2">
      <c r="A31" s="61">
        <v>21</v>
      </c>
      <c r="B31" s="16">
        <v>50</v>
      </c>
      <c r="C31" s="16" t="s">
        <v>13</v>
      </c>
    </row>
    <row r="32" spans="1:3" x14ac:dyDescent="0.2">
      <c r="A32" s="61">
        <v>22</v>
      </c>
      <c r="B32" s="16">
        <v>75</v>
      </c>
      <c r="C32" s="16" t="s">
        <v>14</v>
      </c>
    </row>
    <row r="33" spans="1:3" x14ac:dyDescent="0.2">
      <c r="A33" s="61">
        <v>23</v>
      </c>
      <c r="B33" s="16">
        <v>29</v>
      </c>
      <c r="C33" s="16" t="s">
        <v>15</v>
      </c>
    </row>
    <row r="34" spans="1:3" x14ac:dyDescent="0.2">
      <c r="A34" s="61">
        <v>24</v>
      </c>
      <c r="B34" s="16">
        <v>0</v>
      </c>
      <c r="C34" s="16" t="s">
        <v>16</v>
      </c>
    </row>
    <row r="35" spans="1:3" x14ac:dyDescent="0.2">
      <c r="A35" s="61">
        <v>25</v>
      </c>
      <c r="B35" s="16">
        <v>16</v>
      </c>
      <c r="C35" s="16" t="s">
        <v>17</v>
      </c>
    </row>
    <row r="36" spans="1:3" x14ac:dyDescent="0.2">
      <c r="A36" s="61">
        <v>26</v>
      </c>
      <c r="B36" s="16">
        <v>12</v>
      </c>
      <c r="C36" s="16" t="s">
        <v>18</v>
      </c>
    </row>
    <row r="37" spans="1:3" x14ac:dyDescent="0.2">
      <c r="A37" s="61">
        <v>27</v>
      </c>
      <c r="B37" s="16">
        <v>10</v>
      </c>
      <c r="C37" s="16" t="s">
        <v>19</v>
      </c>
    </row>
    <row r="38" spans="1:3" x14ac:dyDescent="0.2">
      <c r="A38" s="61">
        <v>28</v>
      </c>
      <c r="B38" s="16">
        <v>26</v>
      </c>
      <c r="C38" s="16" t="s">
        <v>13</v>
      </c>
    </row>
    <row r="39" spans="1:3" x14ac:dyDescent="0.2">
      <c r="A39" s="61">
        <v>29</v>
      </c>
      <c r="B39" s="16">
        <v>52</v>
      </c>
      <c r="C39" s="16" t="s">
        <v>14</v>
      </c>
    </row>
    <row r="40" spans="1:3" x14ac:dyDescent="0.2">
      <c r="A40" s="61">
        <v>30</v>
      </c>
      <c r="B40" s="16">
        <v>19</v>
      </c>
      <c r="C40" s="16" t="s">
        <v>15</v>
      </c>
    </row>
    <row r="41" spans="1:3" x14ac:dyDescent="0.2">
      <c r="A41" s="61">
        <v>31</v>
      </c>
      <c r="B41" s="11">
        <v>0</v>
      </c>
      <c r="C41" s="16" t="s">
        <v>16</v>
      </c>
    </row>
    <row r="42" spans="1:3" x14ac:dyDescent="0.2">
      <c r="A42" s="62"/>
      <c r="B42" s="16"/>
      <c r="C42" s="16"/>
    </row>
    <row r="43" spans="1:3" x14ac:dyDescent="0.2">
      <c r="A43" s="64" t="s">
        <v>1</v>
      </c>
      <c r="B43" s="16">
        <v>733</v>
      </c>
      <c r="C43" s="14"/>
    </row>
    <row r="44" spans="1:3" x14ac:dyDescent="0.2">
      <c r="A44" s="64"/>
      <c r="C44" s="16"/>
    </row>
    <row r="45" spans="1:3" x14ac:dyDescent="0.2">
      <c r="A45" s="61">
        <v>1</v>
      </c>
      <c r="B45" s="16">
        <v>9</v>
      </c>
      <c r="C45" s="15" t="s">
        <v>17</v>
      </c>
    </row>
    <row r="46" spans="1:3" x14ac:dyDescent="0.2">
      <c r="A46" s="61">
        <v>2</v>
      </c>
      <c r="B46" s="16">
        <v>5</v>
      </c>
      <c r="C46" s="16" t="s">
        <v>18</v>
      </c>
    </row>
    <row r="47" spans="1:3" x14ac:dyDescent="0.2">
      <c r="A47" s="61">
        <v>3</v>
      </c>
      <c r="B47" s="16">
        <v>13</v>
      </c>
      <c r="C47" s="16" t="s">
        <v>19</v>
      </c>
    </row>
    <row r="48" spans="1:3" x14ac:dyDescent="0.2">
      <c r="A48" s="61">
        <v>4</v>
      </c>
      <c r="B48" s="16">
        <v>33</v>
      </c>
      <c r="C48" s="16" t="s">
        <v>13</v>
      </c>
    </row>
    <row r="49" spans="1:3" x14ac:dyDescent="0.2">
      <c r="A49" s="61">
        <v>5</v>
      </c>
      <c r="B49" s="16">
        <v>88</v>
      </c>
      <c r="C49" s="16" t="s">
        <v>14</v>
      </c>
    </row>
    <row r="50" spans="1:3" x14ac:dyDescent="0.2">
      <c r="A50" s="61">
        <v>6</v>
      </c>
      <c r="B50" s="16">
        <v>35</v>
      </c>
      <c r="C50" s="16" t="s">
        <v>15</v>
      </c>
    </row>
    <row r="51" spans="1:3" x14ac:dyDescent="0.2">
      <c r="A51" s="61">
        <v>7</v>
      </c>
      <c r="B51" s="16">
        <v>0</v>
      </c>
      <c r="C51" s="16" t="s">
        <v>16</v>
      </c>
    </row>
    <row r="52" spans="1:3" x14ac:dyDescent="0.2">
      <c r="A52" s="61">
        <v>8</v>
      </c>
      <c r="B52" s="16">
        <v>11</v>
      </c>
      <c r="C52" s="16" t="s">
        <v>17</v>
      </c>
    </row>
    <row r="53" spans="1:3" x14ac:dyDescent="0.2">
      <c r="A53" s="61">
        <v>9</v>
      </c>
      <c r="B53" s="16">
        <v>7</v>
      </c>
      <c r="C53" s="16" t="s">
        <v>18</v>
      </c>
    </row>
    <row r="54" spans="1:3" x14ac:dyDescent="0.2">
      <c r="A54" s="61">
        <v>10</v>
      </c>
      <c r="B54" s="16">
        <v>17</v>
      </c>
      <c r="C54" s="16" t="s">
        <v>19</v>
      </c>
    </row>
    <row r="55" spans="1:3" x14ac:dyDescent="0.2">
      <c r="A55" s="61">
        <v>11</v>
      </c>
      <c r="B55" s="16">
        <v>22</v>
      </c>
      <c r="C55" s="16" t="s">
        <v>13</v>
      </c>
    </row>
    <row r="56" spans="1:3" x14ac:dyDescent="0.2">
      <c r="A56" s="61">
        <v>12</v>
      </c>
      <c r="B56" s="16">
        <v>76</v>
      </c>
      <c r="C56" s="16" t="s">
        <v>14</v>
      </c>
    </row>
    <row r="57" spans="1:3" x14ac:dyDescent="0.2">
      <c r="A57" s="61">
        <v>13</v>
      </c>
      <c r="B57" s="16">
        <v>37</v>
      </c>
      <c r="C57" s="16" t="s">
        <v>15</v>
      </c>
    </row>
    <row r="58" spans="1:3" x14ac:dyDescent="0.2">
      <c r="A58" s="61">
        <v>14</v>
      </c>
      <c r="B58" s="16">
        <v>7</v>
      </c>
      <c r="C58" s="16" t="s">
        <v>16</v>
      </c>
    </row>
    <row r="59" spans="1:3" x14ac:dyDescent="0.2">
      <c r="A59" s="61">
        <v>15</v>
      </c>
      <c r="B59" s="16">
        <v>23</v>
      </c>
      <c r="C59" s="16" t="s">
        <v>17</v>
      </c>
    </row>
    <row r="60" spans="1:3" x14ac:dyDescent="0.2">
      <c r="A60" s="61">
        <v>16</v>
      </c>
      <c r="B60" s="16">
        <v>24</v>
      </c>
      <c r="C60" s="16" t="s">
        <v>18</v>
      </c>
    </row>
    <row r="61" spans="1:3" x14ac:dyDescent="0.2">
      <c r="A61" s="61">
        <v>17</v>
      </c>
      <c r="B61" s="16">
        <v>7</v>
      </c>
      <c r="C61" s="16" t="s">
        <v>19</v>
      </c>
    </row>
    <row r="62" spans="1:3" x14ac:dyDescent="0.2">
      <c r="A62" s="61">
        <v>18</v>
      </c>
      <c r="B62" s="16">
        <v>31</v>
      </c>
      <c r="C62" s="16" t="s">
        <v>13</v>
      </c>
    </row>
    <row r="63" spans="1:3" x14ac:dyDescent="0.2">
      <c r="A63" s="61">
        <v>19</v>
      </c>
      <c r="B63" s="16">
        <v>53</v>
      </c>
      <c r="C63" s="16" t="s">
        <v>14</v>
      </c>
    </row>
    <row r="64" spans="1:3" x14ac:dyDescent="0.2">
      <c r="A64" s="61">
        <v>20</v>
      </c>
      <c r="B64" s="16">
        <v>58</v>
      </c>
      <c r="C64" s="16" t="s">
        <v>15</v>
      </c>
    </row>
    <row r="65" spans="1:3" x14ac:dyDescent="0.2">
      <c r="A65" s="61">
        <v>21</v>
      </c>
      <c r="B65" s="16">
        <v>2</v>
      </c>
      <c r="C65" s="16" t="s">
        <v>16</v>
      </c>
    </row>
    <row r="66" spans="1:3" x14ac:dyDescent="0.2">
      <c r="A66" s="61">
        <v>22</v>
      </c>
      <c r="B66" s="16">
        <v>16</v>
      </c>
      <c r="C66" s="16" t="s">
        <v>17</v>
      </c>
    </row>
    <row r="67" spans="1:3" x14ac:dyDescent="0.2">
      <c r="A67" s="61">
        <v>23</v>
      </c>
      <c r="B67" s="16">
        <v>9</v>
      </c>
      <c r="C67" s="16" t="s">
        <v>18</v>
      </c>
    </row>
    <row r="68" spans="1:3" x14ac:dyDescent="0.2">
      <c r="A68" s="61">
        <v>24</v>
      </c>
      <c r="B68" s="16">
        <v>7</v>
      </c>
      <c r="C68" s="16" t="s">
        <v>19</v>
      </c>
    </row>
    <row r="69" spans="1:3" x14ac:dyDescent="0.2">
      <c r="A69" s="61">
        <v>25</v>
      </c>
      <c r="B69" s="16">
        <v>30</v>
      </c>
      <c r="C69" s="16" t="s">
        <v>13</v>
      </c>
    </row>
    <row r="70" spans="1:3" x14ac:dyDescent="0.2">
      <c r="A70" s="61">
        <v>26</v>
      </c>
      <c r="B70" s="16">
        <v>68</v>
      </c>
      <c r="C70" s="16" t="s">
        <v>14</v>
      </c>
    </row>
    <row r="71" spans="1:3" x14ac:dyDescent="0.2">
      <c r="A71" s="61">
        <v>27</v>
      </c>
      <c r="B71" s="16">
        <v>40</v>
      </c>
      <c r="C71" s="16" t="s">
        <v>15</v>
      </c>
    </row>
    <row r="72" spans="1:3" x14ac:dyDescent="0.2">
      <c r="A72" s="61">
        <v>28</v>
      </c>
      <c r="B72" s="16">
        <v>5</v>
      </c>
      <c r="C72" s="11" t="s">
        <v>16</v>
      </c>
    </row>
    <row r="73" spans="1:3" x14ac:dyDescent="0.2">
      <c r="A73" s="65"/>
      <c r="B73" s="16"/>
      <c r="C73" s="16"/>
    </row>
    <row r="74" spans="1:3" x14ac:dyDescent="0.2">
      <c r="A74" s="64" t="s">
        <v>2</v>
      </c>
      <c r="B74" s="16">
        <v>1050</v>
      </c>
      <c r="C74" s="16"/>
    </row>
    <row r="75" spans="1:3" x14ac:dyDescent="0.2">
      <c r="A75" s="64"/>
      <c r="B75" s="16"/>
      <c r="C75" s="16"/>
    </row>
    <row r="76" spans="1:3" x14ac:dyDescent="0.2">
      <c r="A76" s="61">
        <v>1</v>
      </c>
      <c r="B76" s="16">
        <v>14</v>
      </c>
      <c r="C76" s="16" t="s">
        <v>17</v>
      </c>
    </row>
    <row r="77" spans="1:3" x14ac:dyDescent="0.2">
      <c r="A77" s="61">
        <v>2</v>
      </c>
      <c r="B77" s="16">
        <v>16</v>
      </c>
      <c r="C77" s="14" t="s">
        <v>18</v>
      </c>
    </row>
    <row r="78" spans="1:3" x14ac:dyDescent="0.2">
      <c r="A78" s="61">
        <v>3</v>
      </c>
      <c r="B78" s="16">
        <v>22</v>
      </c>
      <c r="C78" s="14" t="s">
        <v>19</v>
      </c>
    </row>
    <row r="79" spans="1:3" x14ac:dyDescent="0.2">
      <c r="A79" s="61">
        <v>4</v>
      </c>
      <c r="B79" s="16">
        <v>49</v>
      </c>
      <c r="C79" s="15" t="s">
        <v>13</v>
      </c>
    </row>
    <row r="80" spans="1:3" x14ac:dyDescent="0.2">
      <c r="A80" s="61">
        <v>5</v>
      </c>
      <c r="B80" s="16">
        <v>102</v>
      </c>
      <c r="C80" s="15" t="s">
        <v>14</v>
      </c>
    </row>
    <row r="81" spans="1:3" x14ac:dyDescent="0.2">
      <c r="A81" s="61">
        <v>6</v>
      </c>
      <c r="B81" s="16">
        <v>82</v>
      </c>
      <c r="C81" s="15" t="s">
        <v>15</v>
      </c>
    </row>
    <row r="82" spans="1:3" x14ac:dyDescent="0.2">
      <c r="A82" s="61">
        <v>7</v>
      </c>
      <c r="B82" s="16">
        <v>0</v>
      </c>
      <c r="C82" s="16" t="s">
        <v>16</v>
      </c>
    </row>
    <row r="83" spans="1:3" x14ac:dyDescent="0.2">
      <c r="A83" s="61">
        <v>8</v>
      </c>
      <c r="B83" s="16">
        <v>8</v>
      </c>
      <c r="C83" s="16" t="s">
        <v>17</v>
      </c>
    </row>
    <row r="84" spans="1:3" x14ac:dyDescent="0.2">
      <c r="A84" s="61">
        <v>9</v>
      </c>
      <c r="B84" s="16">
        <v>10</v>
      </c>
      <c r="C84" s="16" t="s">
        <v>18</v>
      </c>
    </row>
    <row r="85" spans="1:3" x14ac:dyDescent="0.2">
      <c r="A85" s="61">
        <v>10</v>
      </c>
      <c r="B85" s="16">
        <v>14</v>
      </c>
      <c r="C85" s="16" t="s">
        <v>19</v>
      </c>
    </row>
    <row r="86" spans="1:3" x14ac:dyDescent="0.2">
      <c r="A86" s="61">
        <v>11</v>
      </c>
      <c r="B86" s="16">
        <v>54</v>
      </c>
      <c r="C86" s="16" t="s">
        <v>13</v>
      </c>
    </row>
    <row r="87" spans="1:3" x14ac:dyDescent="0.2">
      <c r="A87" s="61">
        <v>12</v>
      </c>
      <c r="B87" s="16">
        <v>136</v>
      </c>
      <c r="C87" s="16" t="s">
        <v>14</v>
      </c>
    </row>
    <row r="88" spans="1:3" x14ac:dyDescent="0.2">
      <c r="A88" s="61">
        <v>13</v>
      </c>
      <c r="B88" s="16">
        <v>81</v>
      </c>
      <c r="C88" s="16" t="s">
        <v>15</v>
      </c>
    </row>
    <row r="89" spans="1:3" x14ac:dyDescent="0.2">
      <c r="A89" s="61">
        <v>14</v>
      </c>
      <c r="B89" s="16">
        <v>3</v>
      </c>
      <c r="C89" s="16" t="s">
        <v>16</v>
      </c>
    </row>
    <row r="90" spans="1:3" x14ac:dyDescent="0.2">
      <c r="A90" s="61">
        <v>15</v>
      </c>
      <c r="B90" s="16">
        <v>22</v>
      </c>
      <c r="C90" s="16" t="s">
        <v>17</v>
      </c>
    </row>
    <row r="91" spans="1:3" x14ac:dyDescent="0.2">
      <c r="A91" s="61">
        <v>16</v>
      </c>
      <c r="B91" s="16">
        <v>8</v>
      </c>
      <c r="C91" s="16" t="s">
        <v>18</v>
      </c>
    </row>
    <row r="92" spans="1:3" x14ac:dyDescent="0.2">
      <c r="A92" s="61">
        <v>17</v>
      </c>
      <c r="B92" s="16">
        <v>17</v>
      </c>
      <c r="C92" s="16" t="s">
        <v>19</v>
      </c>
    </row>
    <row r="93" spans="1:3" x14ac:dyDescent="0.2">
      <c r="A93" s="61">
        <v>18</v>
      </c>
      <c r="B93" s="16">
        <v>59</v>
      </c>
      <c r="C93" s="16" t="s">
        <v>13</v>
      </c>
    </row>
    <row r="94" spans="1:3" x14ac:dyDescent="0.2">
      <c r="A94" s="61">
        <v>19</v>
      </c>
      <c r="B94" s="16">
        <v>17</v>
      </c>
      <c r="C94" s="16" t="s">
        <v>14</v>
      </c>
    </row>
    <row r="95" spans="1:3" x14ac:dyDescent="0.2">
      <c r="A95" s="61">
        <v>20</v>
      </c>
      <c r="B95" s="16">
        <v>66</v>
      </c>
      <c r="C95" s="16" t="s">
        <v>15</v>
      </c>
    </row>
    <row r="96" spans="1:3" x14ac:dyDescent="0.2">
      <c r="A96" s="61">
        <v>21</v>
      </c>
      <c r="B96" s="16">
        <v>2</v>
      </c>
      <c r="C96" s="16" t="s">
        <v>16</v>
      </c>
    </row>
    <row r="97" spans="1:3" x14ac:dyDescent="0.2">
      <c r="A97" s="61">
        <v>22</v>
      </c>
      <c r="B97" s="16">
        <v>18</v>
      </c>
      <c r="C97" s="16" t="s">
        <v>17</v>
      </c>
    </row>
    <row r="98" spans="1:3" x14ac:dyDescent="0.2">
      <c r="A98" s="61">
        <v>23</v>
      </c>
      <c r="B98" s="16">
        <v>11</v>
      </c>
      <c r="C98" s="16" t="s">
        <v>18</v>
      </c>
    </row>
    <row r="99" spans="1:3" x14ac:dyDescent="0.2">
      <c r="A99" s="61">
        <v>24</v>
      </c>
      <c r="B99" s="16">
        <v>20</v>
      </c>
      <c r="C99" s="16" t="s">
        <v>19</v>
      </c>
    </row>
    <row r="100" spans="1:3" x14ac:dyDescent="0.2">
      <c r="A100" s="61">
        <v>25</v>
      </c>
      <c r="B100" s="16">
        <v>41</v>
      </c>
      <c r="C100" s="16" t="s">
        <v>13</v>
      </c>
    </row>
    <row r="101" spans="1:3" x14ac:dyDescent="0.2">
      <c r="A101" s="61">
        <v>26</v>
      </c>
      <c r="B101" s="16">
        <v>85</v>
      </c>
      <c r="C101" s="16" t="s">
        <v>14</v>
      </c>
    </row>
    <row r="102" spans="1:3" x14ac:dyDescent="0.2">
      <c r="A102" s="61">
        <v>27</v>
      </c>
      <c r="B102" s="16">
        <v>71</v>
      </c>
      <c r="C102" s="16" t="s">
        <v>15</v>
      </c>
    </row>
    <row r="103" spans="1:3" x14ac:dyDescent="0.2">
      <c r="A103" s="61">
        <v>28</v>
      </c>
      <c r="B103" s="16">
        <v>2</v>
      </c>
      <c r="C103" s="16" t="s">
        <v>16</v>
      </c>
    </row>
    <row r="104" spans="1:3" x14ac:dyDescent="0.2">
      <c r="A104" s="61">
        <v>29</v>
      </c>
      <c r="B104" s="16">
        <v>7</v>
      </c>
      <c r="C104" s="16" t="s">
        <v>17</v>
      </c>
    </row>
    <row r="105" spans="1:3" x14ac:dyDescent="0.2">
      <c r="A105" s="61">
        <v>30</v>
      </c>
      <c r="B105" s="16">
        <v>9</v>
      </c>
      <c r="C105" s="16" t="s">
        <v>18</v>
      </c>
    </row>
    <row r="106" spans="1:3" x14ac:dyDescent="0.2">
      <c r="A106" s="61">
        <v>31</v>
      </c>
      <c r="B106" s="16">
        <v>4</v>
      </c>
      <c r="C106" s="16" t="s">
        <v>19</v>
      </c>
    </row>
    <row r="107" spans="1:3" x14ac:dyDescent="0.2">
      <c r="A107" s="62"/>
      <c r="B107" s="16"/>
      <c r="C107" s="16"/>
    </row>
    <row r="108" spans="1:3" x14ac:dyDescent="0.2">
      <c r="A108" s="61" t="s">
        <v>3</v>
      </c>
      <c r="B108" s="16">
        <v>1210</v>
      </c>
      <c r="C108" s="16"/>
    </row>
    <row r="109" spans="1:3" x14ac:dyDescent="0.2">
      <c r="A109" s="61"/>
      <c r="B109" s="16"/>
      <c r="C109" s="16"/>
    </row>
    <row r="110" spans="1:3" x14ac:dyDescent="0.2">
      <c r="A110" s="61">
        <v>1</v>
      </c>
      <c r="B110" s="16">
        <v>1</v>
      </c>
      <c r="C110" s="16" t="s">
        <v>13</v>
      </c>
    </row>
    <row r="111" spans="1:3" x14ac:dyDescent="0.2">
      <c r="A111" s="61">
        <v>2</v>
      </c>
      <c r="B111" s="16">
        <v>2</v>
      </c>
      <c r="C111" s="16" t="s">
        <v>14</v>
      </c>
    </row>
    <row r="112" spans="1:3" x14ac:dyDescent="0.2">
      <c r="A112" s="61">
        <v>3</v>
      </c>
      <c r="B112" s="16">
        <v>7</v>
      </c>
      <c r="C112" s="16" t="s">
        <v>15</v>
      </c>
    </row>
    <row r="113" spans="1:3" x14ac:dyDescent="0.2">
      <c r="A113" s="61">
        <v>4</v>
      </c>
      <c r="B113" s="16">
        <v>2</v>
      </c>
      <c r="C113" s="16" t="s">
        <v>16</v>
      </c>
    </row>
    <row r="114" spans="1:3" x14ac:dyDescent="0.2">
      <c r="A114" s="61">
        <v>5</v>
      </c>
      <c r="B114" s="16">
        <v>8</v>
      </c>
      <c r="C114" s="16" t="s">
        <v>17</v>
      </c>
    </row>
    <row r="115" spans="1:3" x14ac:dyDescent="0.2">
      <c r="A115" s="61">
        <v>6</v>
      </c>
      <c r="B115" s="16">
        <v>20</v>
      </c>
      <c r="C115" s="14" t="s">
        <v>18</v>
      </c>
    </row>
    <row r="116" spans="1:3" x14ac:dyDescent="0.2">
      <c r="A116" s="61">
        <v>7</v>
      </c>
      <c r="B116" s="16">
        <v>31</v>
      </c>
      <c r="C116" s="14" t="s">
        <v>19</v>
      </c>
    </row>
    <row r="117" spans="1:3" x14ac:dyDescent="0.2">
      <c r="A117" s="61">
        <v>8</v>
      </c>
      <c r="B117" s="16">
        <v>60</v>
      </c>
      <c r="C117" s="14" t="s">
        <v>13</v>
      </c>
    </row>
    <row r="118" spans="1:3" x14ac:dyDescent="0.2">
      <c r="A118" s="61">
        <v>9</v>
      </c>
      <c r="B118" s="16">
        <v>143</v>
      </c>
      <c r="C118" s="16" t="s">
        <v>14</v>
      </c>
    </row>
    <row r="119" spans="1:3" x14ac:dyDescent="0.2">
      <c r="A119" s="61">
        <v>10</v>
      </c>
      <c r="B119" s="16">
        <v>151</v>
      </c>
      <c r="C119" s="16" t="s">
        <v>15</v>
      </c>
    </row>
    <row r="120" spans="1:3" x14ac:dyDescent="0.2">
      <c r="A120" s="61">
        <v>11</v>
      </c>
      <c r="B120" s="16">
        <v>2</v>
      </c>
      <c r="C120" s="16" t="s">
        <v>16</v>
      </c>
    </row>
    <row r="121" spans="1:3" x14ac:dyDescent="0.2">
      <c r="A121" s="61">
        <v>12</v>
      </c>
      <c r="B121" s="16">
        <v>16</v>
      </c>
      <c r="C121" s="16" t="s">
        <v>17</v>
      </c>
    </row>
    <row r="122" spans="1:3" x14ac:dyDescent="0.2">
      <c r="A122" s="61">
        <v>13</v>
      </c>
      <c r="B122" s="16">
        <v>10</v>
      </c>
      <c r="C122" s="16" t="s">
        <v>18</v>
      </c>
    </row>
    <row r="123" spans="1:3" x14ac:dyDescent="0.2">
      <c r="A123" s="61">
        <v>14</v>
      </c>
      <c r="B123" s="16">
        <v>16</v>
      </c>
      <c r="C123" s="16" t="s">
        <v>19</v>
      </c>
    </row>
    <row r="124" spans="1:3" x14ac:dyDescent="0.2">
      <c r="A124" s="61">
        <v>15</v>
      </c>
      <c r="B124" s="16">
        <v>51</v>
      </c>
      <c r="C124" s="16" t="s">
        <v>13</v>
      </c>
    </row>
    <row r="125" spans="1:3" x14ac:dyDescent="0.2">
      <c r="A125" s="61">
        <v>16</v>
      </c>
      <c r="B125" s="16">
        <v>124</v>
      </c>
      <c r="C125" s="16" t="s">
        <v>14</v>
      </c>
    </row>
    <row r="126" spans="1:3" x14ac:dyDescent="0.2">
      <c r="A126" s="61">
        <v>17</v>
      </c>
      <c r="B126" s="16">
        <v>129</v>
      </c>
      <c r="C126" s="16" t="s">
        <v>15</v>
      </c>
    </row>
    <row r="127" spans="1:3" x14ac:dyDescent="0.2">
      <c r="A127" s="61">
        <v>18</v>
      </c>
      <c r="B127" s="16">
        <v>2</v>
      </c>
      <c r="C127" s="16" t="s">
        <v>16</v>
      </c>
    </row>
    <row r="128" spans="1:3" x14ac:dyDescent="0.2">
      <c r="A128" s="61">
        <v>19</v>
      </c>
      <c r="B128" s="16">
        <v>19</v>
      </c>
      <c r="C128" s="16" t="s">
        <v>17</v>
      </c>
    </row>
    <row r="129" spans="1:3" x14ac:dyDescent="0.2">
      <c r="A129" s="61">
        <v>20</v>
      </c>
      <c r="B129" s="16">
        <v>12</v>
      </c>
      <c r="C129" s="16" t="s">
        <v>18</v>
      </c>
    </row>
    <row r="130" spans="1:3" x14ac:dyDescent="0.2">
      <c r="A130" s="61">
        <v>21</v>
      </c>
      <c r="B130" s="16">
        <v>14</v>
      </c>
      <c r="C130" s="16" t="s">
        <v>19</v>
      </c>
    </row>
    <row r="131" spans="1:3" x14ac:dyDescent="0.2">
      <c r="A131" s="61">
        <v>22</v>
      </c>
      <c r="B131" s="16">
        <v>26</v>
      </c>
      <c r="C131" s="16" t="s">
        <v>13</v>
      </c>
    </row>
    <row r="132" spans="1:3" x14ac:dyDescent="0.2">
      <c r="A132" s="61">
        <v>23</v>
      </c>
      <c r="B132" s="16">
        <v>91</v>
      </c>
      <c r="C132" s="16" t="s">
        <v>14</v>
      </c>
    </row>
    <row r="133" spans="1:3" x14ac:dyDescent="0.2">
      <c r="A133" s="61">
        <v>24</v>
      </c>
      <c r="B133" s="16">
        <v>126</v>
      </c>
      <c r="C133" s="16" t="s">
        <v>15</v>
      </c>
    </row>
    <row r="134" spans="1:3" x14ac:dyDescent="0.2">
      <c r="A134" s="61">
        <v>25</v>
      </c>
      <c r="B134" s="16">
        <v>4</v>
      </c>
      <c r="C134" s="16" t="s">
        <v>16</v>
      </c>
    </row>
    <row r="135" spans="1:3" x14ac:dyDescent="0.2">
      <c r="A135" s="61">
        <v>26</v>
      </c>
      <c r="B135" s="16">
        <v>16</v>
      </c>
      <c r="C135" s="16" t="s">
        <v>17</v>
      </c>
    </row>
    <row r="136" spans="1:3" x14ac:dyDescent="0.2">
      <c r="A136" s="61">
        <v>27</v>
      </c>
      <c r="B136" s="16">
        <v>18</v>
      </c>
      <c r="C136" s="16" t="s">
        <v>18</v>
      </c>
    </row>
    <row r="137" spans="1:3" x14ac:dyDescent="0.2">
      <c r="A137" s="61">
        <v>28</v>
      </c>
      <c r="B137" s="16">
        <v>13</v>
      </c>
      <c r="C137" s="16" t="s">
        <v>19</v>
      </c>
    </row>
    <row r="138" spans="1:3" x14ac:dyDescent="0.2">
      <c r="A138" s="61">
        <v>29</v>
      </c>
      <c r="B138" s="16">
        <v>37</v>
      </c>
      <c r="C138" s="16" t="s">
        <v>13</v>
      </c>
    </row>
    <row r="139" spans="1:3" x14ac:dyDescent="0.2">
      <c r="A139" s="61">
        <v>30</v>
      </c>
      <c r="B139" s="16">
        <v>59</v>
      </c>
      <c r="C139" s="16" t="s">
        <v>14</v>
      </c>
    </row>
    <row r="140" spans="1:3" x14ac:dyDescent="0.2">
      <c r="A140" s="62"/>
      <c r="B140" s="16"/>
      <c r="C140" s="16"/>
    </row>
    <row r="141" spans="1:3" x14ac:dyDescent="0.2">
      <c r="A141" s="61" t="s">
        <v>4</v>
      </c>
      <c r="B141" s="16">
        <v>1972</v>
      </c>
      <c r="C141" s="16"/>
    </row>
    <row r="142" spans="1:3" x14ac:dyDescent="0.2">
      <c r="A142" s="61"/>
      <c r="B142" s="16"/>
      <c r="C142" s="16"/>
    </row>
    <row r="143" spans="1:3" x14ac:dyDescent="0.2">
      <c r="A143" s="61">
        <v>1</v>
      </c>
      <c r="B143" s="16">
        <v>78</v>
      </c>
      <c r="C143" s="16" t="s">
        <v>15</v>
      </c>
    </row>
    <row r="144" spans="1:3" x14ac:dyDescent="0.2">
      <c r="A144" s="61">
        <v>2</v>
      </c>
      <c r="B144" s="16">
        <v>10</v>
      </c>
      <c r="C144" s="16" t="s">
        <v>16</v>
      </c>
    </row>
    <row r="145" spans="1:3" x14ac:dyDescent="0.2">
      <c r="A145" s="61">
        <v>3</v>
      </c>
      <c r="B145" s="16">
        <v>2</v>
      </c>
      <c r="C145" s="16" t="s">
        <v>17</v>
      </c>
    </row>
    <row r="146" spans="1:3" x14ac:dyDescent="0.2">
      <c r="A146" s="61">
        <v>4</v>
      </c>
      <c r="B146" s="16">
        <v>19</v>
      </c>
      <c r="C146" s="16" t="s">
        <v>18</v>
      </c>
    </row>
    <row r="147" spans="1:3" x14ac:dyDescent="0.2">
      <c r="A147" s="61">
        <v>5</v>
      </c>
      <c r="B147" s="16">
        <v>36</v>
      </c>
      <c r="C147" s="16" t="s">
        <v>19</v>
      </c>
    </row>
    <row r="148" spans="1:3" x14ac:dyDescent="0.2">
      <c r="A148" s="61">
        <v>6</v>
      </c>
      <c r="B148" s="16">
        <v>52</v>
      </c>
      <c r="C148" s="16" t="s">
        <v>13</v>
      </c>
    </row>
    <row r="149" spans="1:3" x14ac:dyDescent="0.2">
      <c r="A149" s="61">
        <v>7</v>
      </c>
      <c r="B149" s="16">
        <v>176</v>
      </c>
      <c r="C149" s="16" t="s">
        <v>14</v>
      </c>
    </row>
    <row r="150" spans="1:3" x14ac:dyDescent="0.2">
      <c r="A150" s="61">
        <v>8</v>
      </c>
      <c r="B150" s="16">
        <v>197</v>
      </c>
      <c r="C150" s="14" t="s">
        <v>15</v>
      </c>
    </row>
    <row r="151" spans="1:3" x14ac:dyDescent="0.2">
      <c r="A151" s="61">
        <v>9</v>
      </c>
      <c r="B151" s="16">
        <v>3</v>
      </c>
      <c r="C151" s="14" t="s">
        <v>16</v>
      </c>
    </row>
    <row r="152" spans="1:3" x14ac:dyDescent="0.2">
      <c r="A152" s="61">
        <v>10</v>
      </c>
      <c r="B152" s="16">
        <v>20</v>
      </c>
      <c r="C152" s="14" t="s">
        <v>17</v>
      </c>
    </row>
    <row r="153" spans="1:3" x14ac:dyDescent="0.2">
      <c r="A153" s="61">
        <v>11</v>
      </c>
      <c r="B153" s="16">
        <v>29</v>
      </c>
      <c r="C153" s="14" t="s">
        <v>18</v>
      </c>
    </row>
    <row r="154" spans="1:3" x14ac:dyDescent="0.2">
      <c r="A154" s="61">
        <v>12</v>
      </c>
      <c r="B154" s="16">
        <v>28</v>
      </c>
      <c r="C154" s="16" t="s">
        <v>19</v>
      </c>
    </row>
    <row r="155" spans="1:3" x14ac:dyDescent="0.2">
      <c r="A155" s="61">
        <v>13</v>
      </c>
      <c r="B155" s="16">
        <v>51</v>
      </c>
      <c r="C155" s="16" t="s">
        <v>13</v>
      </c>
    </row>
    <row r="156" spans="1:3" x14ac:dyDescent="0.2">
      <c r="A156" s="61">
        <v>14</v>
      </c>
      <c r="B156" s="16">
        <v>156</v>
      </c>
      <c r="C156" s="16" t="s">
        <v>14</v>
      </c>
    </row>
    <row r="157" spans="1:3" x14ac:dyDescent="0.2">
      <c r="A157" s="61">
        <v>15</v>
      </c>
      <c r="B157" s="16">
        <v>133</v>
      </c>
      <c r="C157" s="16" t="s">
        <v>15</v>
      </c>
    </row>
    <row r="158" spans="1:3" x14ac:dyDescent="0.2">
      <c r="A158" s="61">
        <v>16</v>
      </c>
      <c r="B158" s="16">
        <v>9</v>
      </c>
      <c r="C158" s="16" t="s">
        <v>16</v>
      </c>
    </row>
    <row r="159" spans="1:3" x14ac:dyDescent="0.2">
      <c r="A159" s="61">
        <v>17</v>
      </c>
      <c r="B159" s="16">
        <v>25</v>
      </c>
      <c r="C159" s="16" t="s">
        <v>17</v>
      </c>
    </row>
    <row r="160" spans="1:3" x14ac:dyDescent="0.2">
      <c r="A160" s="61">
        <v>18</v>
      </c>
      <c r="B160" s="16">
        <v>14</v>
      </c>
      <c r="C160" s="16" t="s">
        <v>18</v>
      </c>
    </row>
    <row r="161" spans="1:3" x14ac:dyDescent="0.2">
      <c r="A161" s="61">
        <v>19</v>
      </c>
      <c r="B161" s="16">
        <v>14</v>
      </c>
      <c r="C161" s="16" t="s">
        <v>19</v>
      </c>
    </row>
    <row r="162" spans="1:3" x14ac:dyDescent="0.2">
      <c r="A162" s="61">
        <v>20</v>
      </c>
      <c r="B162" s="16">
        <v>68</v>
      </c>
      <c r="C162" s="16" t="s">
        <v>13</v>
      </c>
    </row>
    <row r="163" spans="1:3" x14ac:dyDescent="0.2">
      <c r="A163" s="61">
        <v>21</v>
      </c>
      <c r="B163" s="16">
        <v>169</v>
      </c>
      <c r="C163" s="16" t="s">
        <v>14</v>
      </c>
    </row>
    <row r="164" spans="1:3" x14ac:dyDescent="0.2">
      <c r="A164" s="61">
        <v>22</v>
      </c>
      <c r="B164" s="16">
        <v>224</v>
      </c>
      <c r="C164" s="16" t="s">
        <v>15</v>
      </c>
    </row>
    <row r="165" spans="1:3" x14ac:dyDescent="0.2">
      <c r="A165" s="61">
        <v>23</v>
      </c>
      <c r="B165" s="16">
        <v>5</v>
      </c>
      <c r="C165" s="16" t="s">
        <v>16</v>
      </c>
    </row>
    <row r="166" spans="1:3" x14ac:dyDescent="0.2">
      <c r="A166" s="61">
        <v>24</v>
      </c>
      <c r="B166" s="16">
        <v>24</v>
      </c>
      <c r="C166" s="16" t="s">
        <v>17</v>
      </c>
    </row>
    <row r="167" spans="1:3" x14ac:dyDescent="0.2">
      <c r="A167" s="61">
        <v>25</v>
      </c>
      <c r="B167" s="16">
        <v>26</v>
      </c>
      <c r="C167" s="16" t="s">
        <v>18</v>
      </c>
    </row>
    <row r="168" spans="1:3" x14ac:dyDescent="0.2">
      <c r="A168" s="61">
        <v>26</v>
      </c>
      <c r="B168" s="16">
        <v>14</v>
      </c>
      <c r="C168" s="16" t="s">
        <v>19</v>
      </c>
    </row>
    <row r="169" spans="1:3" x14ac:dyDescent="0.2">
      <c r="A169" s="61">
        <v>27</v>
      </c>
      <c r="B169" s="16">
        <v>40</v>
      </c>
      <c r="C169" s="16" t="s">
        <v>13</v>
      </c>
    </row>
    <row r="170" spans="1:3" x14ac:dyDescent="0.2">
      <c r="A170" s="61">
        <v>28</v>
      </c>
      <c r="B170" s="16">
        <v>150</v>
      </c>
      <c r="C170" s="16" t="s">
        <v>14</v>
      </c>
    </row>
    <row r="171" spans="1:3" x14ac:dyDescent="0.2">
      <c r="A171" s="61">
        <v>29</v>
      </c>
      <c r="B171" s="16">
        <v>170</v>
      </c>
      <c r="C171" s="16" t="s">
        <v>15</v>
      </c>
    </row>
    <row r="172" spans="1:3" x14ac:dyDescent="0.2">
      <c r="A172" s="61">
        <v>30</v>
      </c>
      <c r="B172" s="16">
        <v>7</v>
      </c>
      <c r="C172" s="16" t="s">
        <v>16</v>
      </c>
    </row>
    <row r="173" spans="1:3" x14ac:dyDescent="0.2">
      <c r="A173" s="61">
        <v>31</v>
      </c>
      <c r="B173" s="16">
        <v>23</v>
      </c>
      <c r="C173" s="16" t="s">
        <v>17</v>
      </c>
    </row>
    <row r="174" spans="1:3" x14ac:dyDescent="0.2">
      <c r="A174" s="66"/>
      <c r="B174" s="16"/>
      <c r="C174" s="16"/>
    </row>
    <row r="175" spans="1:3" x14ac:dyDescent="0.2">
      <c r="A175" s="61" t="s">
        <v>5</v>
      </c>
      <c r="B175" s="16">
        <v>3160</v>
      </c>
      <c r="C175" s="16"/>
    </row>
    <row r="176" spans="1:3" x14ac:dyDescent="0.2">
      <c r="A176" s="67"/>
      <c r="B176" s="16"/>
      <c r="C176" s="16"/>
    </row>
    <row r="177" spans="1:3" x14ac:dyDescent="0.2">
      <c r="A177" s="61">
        <v>1</v>
      </c>
      <c r="B177" s="16">
        <v>42</v>
      </c>
      <c r="C177" s="16" t="s">
        <v>18</v>
      </c>
    </row>
    <row r="178" spans="1:3" x14ac:dyDescent="0.2">
      <c r="A178" s="61">
        <v>2</v>
      </c>
      <c r="B178" s="16">
        <v>33</v>
      </c>
      <c r="C178" s="16" t="s">
        <v>19</v>
      </c>
    </row>
    <row r="179" spans="1:3" x14ac:dyDescent="0.2">
      <c r="A179" s="61">
        <v>3</v>
      </c>
      <c r="B179" s="16">
        <v>81</v>
      </c>
      <c r="C179" s="16" t="s">
        <v>13</v>
      </c>
    </row>
    <row r="180" spans="1:3" x14ac:dyDescent="0.2">
      <c r="A180" s="61">
        <v>4</v>
      </c>
      <c r="B180" s="16">
        <v>244</v>
      </c>
      <c r="C180" s="16" t="s">
        <v>14</v>
      </c>
    </row>
    <row r="181" spans="1:3" x14ac:dyDescent="0.2">
      <c r="A181" s="61">
        <v>5</v>
      </c>
      <c r="B181" s="16">
        <v>312</v>
      </c>
      <c r="C181" s="16" t="s">
        <v>15</v>
      </c>
    </row>
    <row r="182" spans="1:3" x14ac:dyDescent="0.2">
      <c r="A182" s="61">
        <v>6</v>
      </c>
      <c r="B182" s="16">
        <v>8</v>
      </c>
      <c r="C182" s="16" t="s">
        <v>16</v>
      </c>
    </row>
    <row r="183" spans="1:3" x14ac:dyDescent="0.2">
      <c r="A183" s="61">
        <v>7</v>
      </c>
      <c r="B183" s="16">
        <v>31</v>
      </c>
      <c r="C183" s="16" t="s">
        <v>17</v>
      </c>
    </row>
    <row r="184" spans="1:3" x14ac:dyDescent="0.2">
      <c r="A184" s="61">
        <v>8</v>
      </c>
      <c r="B184" s="16">
        <v>40</v>
      </c>
      <c r="C184" s="16" t="s">
        <v>18</v>
      </c>
    </row>
    <row r="185" spans="1:3" x14ac:dyDescent="0.2">
      <c r="A185" s="61">
        <v>9</v>
      </c>
      <c r="B185" s="16">
        <v>20</v>
      </c>
      <c r="C185" s="16" t="s">
        <v>19</v>
      </c>
    </row>
    <row r="186" spans="1:3" x14ac:dyDescent="0.2">
      <c r="A186" s="61">
        <v>10</v>
      </c>
      <c r="B186" s="16">
        <v>93</v>
      </c>
      <c r="C186" s="16" t="s">
        <v>13</v>
      </c>
    </row>
    <row r="187" spans="1:3" x14ac:dyDescent="0.2">
      <c r="A187" s="61">
        <v>11</v>
      </c>
      <c r="B187" s="16">
        <v>247</v>
      </c>
      <c r="C187" s="17" t="s">
        <v>14</v>
      </c>
    </row>
    <row r="188" spans="1:3" x14ac:dyDescent="0.2">
      <c r="A188" s="61">
        <v>12</v>
      </c>
      <c r="B188" s="16">
        <v>286</v>
      </c>
      <c r="C188" s="14" t="s">
        <v>15</v>
      </c>
    </row>
    <row r="189" spans="1:3" x14ac:dyDescent="0.2">
      <c r="A189" s="61">
        <v>13</v>
      </c>
      <c r="B189" s="16">
        <v>6</v>
      </c>
      <c r="C189" s="17" t="s">
        <v>16</v>
      </c>
    </row>
    <row r="190" spans="1:3" x14ac:dyDescent="0.2">
      <c r="A190" s="61">
        <v>14</v>
      </c>
      <c r="B190" s="16">
        <v>29</v>
      </c>
      <c r="C190" s="16" t="s">
        <v>17</v>
      </c>
    </row>
    <row r="191" spans="1:3" x14ac:dyDescent="0.2">
      <c r="A191" s="61">
        <v>15</v>
      </c>
      <c r="B191" s="16">
        <v>42</v>
      </c>
      <c r="C191" s="16" t="s">
        <v>18</v>
      </c>
    </row>
    <row r="192" spans="1:3" x14ac:dyDescent="0.2">
      <c r="A192" s="61">
        <v>16</v>
      </c>
      <c r="B192" s="16">
        <v>32</v>
      </c>
      <c r="C192" s="16" t="s">
        <v>19</v>
      </c>
    </row>
    <row r="193" spans="1:3" x14ac:dyDescent="0.2">
      <c r="A193" s="61">
        <v>17</v>
      </c>
      <c r="B193" s="16">
        <v>99</v>
      </c>
      <c r="C193" s="16" t="s">
        <v>13</v>
      </c>
    </row>
    <row r="194" spans="1:3" x14ac:dyDescent="0.2">
      <c r="A194" s="61">
        <v>18</v>
      </c>
      <c r="B194" s="16">
        <v>330</v>
      </c>
      <c r="C194" s="16" t="s">
        <v>14</v>
      </c>
    </row>
    <row r="195" spans="1:3" x14ac:dyDescent="0.2">
      <c r="A195" s="61">
        <v>19</v>
      </c>
      <c r="B195" s="16">
        <v>375</v>
      </c>
      <c r="C195" s="16" t="s">
        <v>15</v>
      </c>
    </row>
    <row r="196" spans="1:3" x14ac:dyDescent="0.2">
      <c r="A196" s="61">
        <v>20</v>
      </c>
      <c r="B196" s="16">
        <v>14</v>
      </c>
      <c r="C196" s="16" t="s">
        <v>16</v>
      </c>
    </row>
    <row r="197" spans="1:3" x14ac:dyDescent="0.2">
      <c r="A197" s="61">
        <v>21</v>
      </c>
      <c r="B197" s="16">
        <v>58</v>
      </c>
      <c r="C197" s="16" t="s">
        <v>17</v>
      </c>
    </row>
    <row r="198" spans="1:3" x14ac:dyDescent="0.2">
      <c r="A198" s="61">
        <v>22</v>
      </c>
      <c r="B198" s="16">
        <v>31</v>
      </c>
      <c r="C198" s="16" t="s">
        <v>18</v>
      </c>
    </row>
    <row r="199" spans="1:3" x14ac:dyDescent="0.2">
      <c r="A199" s="61">
        <v>23</v>
      </c>
      <c r="B199" s="16">
        <v>29</v>
      </c>
      <c r="C199" s="16" t="s">
        <v>19</v>
      </c>
    </row>
    <row r="200" spans="1:3" x14ac:dyDescent="0.2">
      <c r="A200" s="61">
        <v>24</v>
      </c>
      <c r="B200" s="16">
        <v>63</v>
      </c>
      <c r="C200" s="16" t="s">
        <v>13</v>
      </c>
    </row>
    <row r="201" spans="1:3" x14ac:dyDescent="0.2">
      <c r="A201" s="61">
        <v>25</v>
      </c>
      <c r="B201" s="16">
        <v>238</v>
      </c>
      <c r="C201" s="16" t="s">
        <v>14</v>
      </c>
    </row>
    <row r="202" spans="1:3" x14ac:dyDescent="0.2">
      <c r="A202" s="61">
        <v>26</v>
      </c>
      <c r="B202" s="16">
        <v>287</v>
      </c>
      <c r="C202" s="16" t="s">
        <v>15</v>
      </c>
    </row>
    <row r="203" spans="1:3" x14ac:dyDescent="0.2">
      <c r="A203" s="61">
        <v>27</v>
      </c>
      <c r="B203" s="16">
        <v>8</v>
      </c>
      <c r="C203" s="16" t="s">
        <v>16</v>
      </c>
    </row>
    <row r="204" spans="1:3" x14ac:dyDescent="0.2">
      <c r="A204" s="61">
        <v>28</v>
      </c>
      <c r="B204" s="16">
        <v>21</v>
      </c>
      <c r="C204" s="16" t="s">
        <v>17</v>
      </c>
    </row>
    <row r="205" spans="1:3" x14ac:dyDescent="0.2">
      <c r="A205" s="61">
        <v>29</v>
      </c>
      <c r="B205" s="16">
        <v>37</v>
      </c>
      <c r="C205" s="16" t="s">
        <v>18</v>
      </c>
    </row>
    <row r="206" spans="1:3" x14ac:dyDescent="0.2">
      <c r="A206" s="61">
        <v>30</v>
      </c>
      <c r="B206" s="16">
        <v>24</v>
      </c>
      <c r="C206" s="16" t="s">
        <v>19</v>
      </c>
    </row>
    <row r="207" spans="1:3" x14ac:dyDescent="0.2">
      <c r="A207" s="62"/>
      <c r="B207" s="16"/>
      <c r="C207" s="16"/>
    </row>
    <row r="208" spans="1:3" x14ac:dyDescent="0.2">
      <c r="A208" s="61" t="s">
        <v>6</v>
      </c>
      <c r="B208" s="16">
        <v>2907</v>
      </c>
      <c r="C208" s="16"/>
    </row>
    <row r="209" spans="1:3" x14ac:dyDescent="0.2">
      <c r="A209" s="61"/>
      <c r="B209" s="16"/>
      <c r="C209" s="16"/>
    </row>
    <row r="210" spans="1:3" x14ac:dyDescent="0.2">
      <c r="A210" s="61">
        <v>1</v>
      </c>
      <c r="B210" s="16">
        <v>74</v>
      </c>
      <c r="C210" s="16" t="s">
        <v>13</v>
      </c>
    </row>
    <row r="211" spans="1:3" x14ac:dyDescent="0.2">
      <c r="A211" s="61">
        <v>2</v>
      </c>
      <c r="B211" s="16">
        <v>243</v>
      </c>
      <c r="C211" s="16" t="s">
        <v>14</v>
      </c>
    </row>
    <row r="212" spans="1:3" x14ac:dyDescent="0.2">
      <c r="A212" s="61">
        <v>3</v>
      </c>
      <c r="B212" s="16">
        <v>299</v>
      </c>
      <c r="C212" s="16" t="s">
        <v>15</v>
      </c>
    </row>
    <row r="213" spans="1:3" x14ac:dyDescent="0.2">
      <c r="A213" s="61">
        <v>4</v>
      </c>
      <c r="B213" s="16">
        <v>11</v>
      </c>
      <c r="C213" s="16" t="s">
        <v>16</v>
      </c>
    </row>
    <row r="214" spans="1:3" x14ac:dyDescent="0.2">
      <c r="A214" s="61">
        <v>5</v>
      </c>
      <c r="B214" s="16">
        <v>33</v>
      </c>
      <c r="C214" s="16" t="s">
        <v>17</v>
      </c>
    </row>
    <row r="215" spans="1:3" x14ac:dyDescent="0.2">
      <c r="A215" s="61">
        <v>6</v>
      </c>
      <c r="B215" s="16">
        <v>30</v>
      </c>
      <c r="C215" s="16" t="s">
        <v>18</v>
      </c>
    </row>
    <row r="216" spans="1:3" x14ac:dyDescent="0.2">
      <c r="A216" s="61">
        <v>7</v>
      </c>
      <c r="B216" s="16">
        <v>44</v>
      </c>
      <c r="C216" s="16" t="s">
        <v>19</v>
      </c>
    </row>
    <row r="217" spans="1:3" x14ac:dyDescent="0.2">
      <c r="A217" s="61">
        <v>8</v>
      </c>
      <c r="B217" s="16">
        <v>53</v>
      </c>
      <c r="C217" s="16" t="s">
        <v>13</v>
      </c>
    </row>
    <row r="218" spans="1:3" x14ac:dyDescent="0.2">
      <c r="A218" s="61">
        <v>9</v>
      </c>
      <c r="B218" s="16">
        <v>204</v>
      </c>
      <c r="C218" s="16" t="s">
        <v>14</v>
      </c>
    </row>
    <row r="219" spans="1:3" x14ac:dyDescent="0.2">
      <c r="A219" s="61">
        <v>10</v>
      </c>
      <c r="B219" s="16">
        <v>268</v>
      </c>
      <c r="C219" s="16" t="s">
        <v>15</v>
      </c>
    </row>
    <row r="220" spans="1:3" x14ac:dyDescent="0.2">
      <c r="A220" s="61">
        <v>11</v>
      </c>
      <c r="B220" s="16">
        <v>8</v>
      </c>
      <c r="C220" s="16" t="s">
        <v>16</v>
      </c>
    </row>
    <row r="221" spans="1:3" x14ac:dyDescent="0.2">
      <c r="A221" s="61">
        <v>12</v>
      </c>
      <c r="B221" s="16">
        <v>26</v>
      </c>
      <c r="C221" s="16" t="s">
        <v>17</v>
      </c>
    </row>
    <row r="222" spans="1:3" x14ac:dyDescent="0.2">
      <c r="A222" s="61">
        <v>13</v>
      </c>
      <c r="B222" s="16">
        <v>11</v>
      </c>
      <c r="C222" s="14" t="s">
        <v>18</v>
      </c>
    </row>
    <row r="223" spans="1:3" x14ac:dyDescent="0.2">
      <c r="A223" s="61">
        <v>14</v>
      </c>
      <c r="B223" s="16">
        <v>33</v>
      </c>
      <c r="C223" s="14" t="s">
        <v>19</v>
      </c>
    </row>
    <row r="224" spans="1:3" x14ac:dyDescent="0.2">
      <c r="A224" s="61">
        <v>15</v>
      </c>
      <c r="B224" s="16">
        <v>66</v>
      </c>
      <c r="C224" s="14" t="s">
        <v>13</v>
      </c>
    </row>
    <row r="225" spans="1:3" x14ac:dyDescent="0.2">
      <c r="A225" s="61">
        <v>16</v>
      </c>
      <c r="B225" s="16">
        <v>230</v>
      </c>
      <c r="C225" s="14" t="s">
        <v>14</v>
      </c>
    </row>
    <row r="226" spans="1:3" x14ac:dyDescent="0.2">
      <c r="A226" s="61">
        <v>17</v>
      </c>
      <c r="B226" s="16">
        <v>303</v>
      </c>
      <c r="C226" s="16" t="s">
        <v>15</v>
      </c>
    </row>
    <row r="227" spans="1:3" x14ac:dyDescent="0.2">
      <c r="A227" s="61">
        <v>18</v>
      </c>
      <c r="B227" s="16">
        <v>7</v>
      </c>
      <c r="C227" s="16" t="s">
        <v>16</v>
      </c>
    </row>
    <row r="228" spans="1:3" x14ac:dyDescent="0.2">
      <c r="A228" s="61">
        <v>19</v>
      </c>
      <c r="B228" s="16">
        <v>34</v>
      </c>
      <c r="C228" s="16" t="s">
        <v>17</v>
      </c>
    </row>
    <row r="229" spans="1:3" x14ac:dyDescent="0.2">
      <c r="A229" s="61">
        <v>20</v>
      </c>
      <c r="B229" s="16">
        <v>13</v>
      </c>
      <c r="C229" s="16" t="s">
        <v>18</v>
      </c>
    </row>
    <row r="230" spans="1:3" x14ac:dyDescent="0.2">
      <c r="A230" s="61">
        <v>21</v>
      </c>
      <c r="B230" s="16">
        <v>25</v>
      </c>
      <c r="C230" s="16" t="s">
        <v>19</v>
      </c>
    </row>
    <row r="231" spans="1:3" x14ac:dyDescent="0.2">
      <c r="A231" s="61">
        <v>22</v>
      </c>
      <c r="B231" s="16">
        <v>38</v>
      </c>
      <c r="C231" s="16" t="s">
        <v>13</v>
      </c>
    </row>
    <row r="232" spans="1:3" x14ac:dyDescent="0.2">
      <c r="A232" s="61">
        <v>23</v>
      </c>
      <c r="B232" s="16">
        <v>168</v>
      </c>
      <c r="C232" s="16" t="s">
        <v>14</v>
      </c>
    </row>
    <row r="233" spans="1:3" x14ac:dyDescent="0.2">
      <c r="A233" s="61">
        <v>24</v>
      </c>
      <c r="B233" s="16">
        <v>208</v>
      </c>
      <c r="C233" s="16" t="s">
        <v>15</v>
      </c>
    </row>
    <row r="234" spans="1:3" x14ac:dyDescent="0.2">
      <c r="A234" s="61">
        <v>25</v>
      </c>
      <c r="B234" s="16">
        <v>12</v>
      </c>
      <c r="C234" s="16" t="s">
        <v>16</v>
      </c>
    </row>
    <row r="235" spans="1:3" x14ac:dyDescent="0.2">
      <c r="A235" s="61">
        <v>26</v>
      </c>
      <c r="B235" s="16">
        <v>24</v>
      </c>
      <c r="C235" s="16" t="s">
        <v>17</v>
      </c>
    </row>
    <row r="236" spans="1:3" x14ac:dyDescent="0.2">
      <c r="A236" s="61">
        <v>27</v>
      </c>
      <c r="B236" s="16">
        <v>21</v>
      </c>
      <c r="C236" s="16" t="s">
        <v>18</v>
      </c>
    </row>
    <row r="237" spans="1:3" x14ac:dyDescent="0.2">
      <c r="A237" s="61">
        <v>28</v>
      </c>
      <c r="B237" s="16">
        <v>21</v>
      </c>
      <c r="C237" s="16" t="s">
        <v>19</v>
      </c>
    </row>
    <row r="238" spans="1:3" x14ac:dyDescent="0.2">
      <c r="A238" s="61">
        <v>29</v>
      </c>
      <c r="B238" s="16">
        <v>45</v>
      </c>
      <c r="C238" s="16" t="s">
        <v>13</v>
      </c>
    </row>
    <row r="239" spans="1:3" x14ac:dyDescent="0.2">
      <c r="A239" s="61">
        <v>30</v>
      </c>
      <c r="B239" s="16">
        <v>185</v>
      </c>
      <c r="C239" s="16" t="s">
        <v>14</v>
      </c>
    </row>
    <row r="240" spans="1:3" x14ac:dyDescent="0.2">
      <c r="A240" s="61">
        <v>31</v>
      </c>
      <c r="B240" s="16">
        <v>170</v>
      </c>
      <c r="C240" s="16" t="s">
        <v>15</v>
      </c>
    </row>
    <row r="241" spans="1:3" x14ac:dyDescent="0.2">
      <c r="A241" s="62"/>
      <c r="B241" s="16"/>
      <c r="C241" s="16"/>
    </row>
    <row r="242" spans="1:3" x14ac:dyDescent="0.2">
      <c r="A242" s="61" t="s">
        <v>7</v>
      </c>
      <c r="B242" s="16">
        <v>1183</v>
      </c>
      <c r="C242" s="16"/>
    </row>
    <row r="243" spans="1:3" x14ac:dyDescent="0.2">
      <c r="A243" s="63"/>
      <c r="B243" s="16"/>
      <c r="C243" s="16"/>
    </row>
    <row r="244" spans="1:3" x14ac:dyDescent="0.2">
      <c r="A244" s="61">
        <v>1</v>
      </c>
      <c r="B244" s="16">
        <v>10</v>
      </c>
      <c r="C244" s="16" t="s">
        <v>16</v>
      </c>
    </row>
    <row r="245" spans="1:3" x14ac:dyDescent="0.2">
      <c r="A245" s="61">
        <v>2</v>
      </c>
      <c r="B245" s="16">
        <v>27</v>
      </c>
      <c r="C245" s="16" t="s">
        <v>17</v>
      </c>
    </row>
    <row r="246" spans="1:3" x14ac:dyDescent="0.2">
      <c r="A246" s="61">
        <v>3</v>
      </c>
      <c r="B246" s="16">
        <v>10</v>
      </c>
      <c r="C246" s="16" t="s">
        <v>18</v>
      </c>
    </row>
    <row r="247" spans="1:3" x14ac:dyDescent="0.2">
      <c r="A247" s="61">
        <v>4</v>
      </c>
      <c r="B247" s="16">
        <v>11</v>
      </c>
      <c r="C247" s="16" t="s">
        <v>19</v>
      </c>
    </row>
    <row r="248" spans="1:3" x14ac:dyDescent="0.2">
      <c r="A248" s="61">
        <v>5</v>
      </c>
      <c r="B248" s="16">
        <v>23</v>
      </c>
      <c r="C248" s="16" t="s">
        <v>13</v>
      </c>
    </row>
    <row r="249" spans="1:3" x14ac:dyDescent="0.2">
      <c r="A249" s="61">
        <v>6</v>
      </c>
      <c r="B249" s="16">
        <v>79</v>
      </c>
      <c r="C249" s="16" t="s">
        <v>14</v>
      </c>
    </row>
    <row r="250" spans="1:3" x14ac:dyDescent="0.2">
      <c r="A250" s="61">
        <v>7</v>
      </c>
      <c r="B250" s="16">
        <v>126</v>
      </c>
      <c r="C250" s="16" t="s">
        <v>15</v>
      </c>
    </row>
    <row r="251" spans="1:3" x14ac:dyDescent="0.2">
      <c r="A251" s="61">
        <v>8</v>
      </c>
      <c r="B251" s="16">
        <v>3</v>
      </c>
      <c r="C251" s="16" t="s">
        <v>16</v>
      </c>
    </row>
    <row r="252" spans="1:3" x14ac:dyDescent="0.2">
      <c r="A252" s="61">
        <v>9</v>
      </c>
      <c r="B252" s="16">
        <v>12</v>
      </c>
      <c r="C252" s="16" t="s">
        <v>17</v>
      </c>
    </row>
    <row r="253" spans="1:3" x14ac:dyDescent="0.2">
      <c r="A253" s="61">
        <v>10</v>
      </c>
      <c r="B253" s="16">
        <v>12</v>
      </c>
      <c r="C253" s="16" t="s">
        <v>18</v>
      </c>
    </row>
    <row r="254" spans="1:3" x14ac:dyDescent="0.2">
      <c r="A254" s="61">
        <v>11</v>
      </c>
      <c r="B254" s="16">
        <v>4</v>
      </c>
      <c r="C254" s="16" t="s">
        <v>19</v>
      </c>
    </row>
    <row r="255" spans="1:3" x14ac:dyDescent="0.2">
      <c r="A255" s="61">
        <v>12</v>
      </c>
      <c r="B255" s="16">
        <v>13</v>
      </c>
      <c r="C255" s="16" t="s">
        <v>13</v>
      </c>
    </row>
    <row r="256" spans="1:3" x14ac:dyDescent="0.2">
      <c r="A256" s="61">
        <v>13</v>
      </c>
      <c r="B256" s="16">
        <v>62</v>
      </c>
      <c r="C256" s="16" t="s">
        <v>14</v>
      </c>
    </row>
    <row r="257" spans="1:3" x14ac:dyDescent="0.2">
      <c r="A257" s="61">
        <v>14</v>
      </c>
      <c r="B257" s="16">
        <v>108</v>
      </c>
      <c r="C257" s="16" t="s">
        <v>15</v>
      </c>
    </row>
    <row r="258" spans="1:3" x14ac:dyDescent="0.2">
      <c r="A258" s="61">
        <v>15</v>
      </c>
      <c r="B258" s="16">
        <v>15</v>
      </c>
      <c r="C258" s="16" t="s">
        <v>16</v>
      </c>
    </row>
    <row r="259" spans="1:3" x14ac:dyDescent="0.2">
      <c r="A259" s="61">
        <v>16</v>
      </c>
      <c r="B259" s="16">
        <v>7</v>
      </c>
      <c r="C259" s="14" t="s">
        <v>17</v>
      </c>
    </row>
    <row r="260" spans="1:3" x14ac:dyDescent="0.2">
      <c r="A260" s="61">
        <v>17</v>
      </c>
      <c r="B260" s="16">
        <v>15</v>
      </c>
      <c r="C260" s="14" t="s">
        <v>18</v>
      </c>
    </row>
    <row r="261" spans="1:3" x14ac:dyDescent="0.2">
      <c r="A261" s="61">
        <v>18</v>
      </c>
      <c r="B261" s="16">
        <v>13</v>
      </c>
      <c r="C261" s="13" t="s">
        <v>19</v>
      </c>
    </row>
    <row r="262" spans="1:3" x14ac:dyDescent="0.2">
      <c r="A262" s="61">
        <v>19</v>
      </c>
      <c r="B262" s="16">
        <v>7</v>
      </c>
      <c r="C262" s="16" t="s">
        <v>13</v>
      </c>
    </row>
    <row r="263" spans="1:3" x14ac:dyDescent="0.2">
      <c r="A263" s="61">
        <v>20</v>
      </c>
      <c r="B263" s="16">
        <v>74</v>
      </c>
      <c r="C263" s="16" t="s">
        <v>14</v>
      </c>
    </row>
    <row r="264" spans="1:3" x14ac:dyDescent="0.2">
      <c r="A264" s="61">
        <v>21</v>
      </c>
      <c r="B264" s="16">
        <v>131</v>
      </c>
      <c r="C264" s="16" t="s">
        <v>15</v>
      </c>
    </row>
    <row r="265" spans="1:3" x14ac:dyDescent="0.2">
      <c r="A265" s="61">
        <v>22</v>
      </c>
      <c r="B265" s="16">
        <v>3</v>
      </c>
      <c r="C265" s="16" t="s">
        <v>16</v>
      </c>
    </row>
    <row r="266" spans="1:3" x14ac:dyDescent="0.2">
      <c r="A266" s="61">
        <v>23</v>
      </c>
      <c r="B266" s="16">
        <v>10</v>
      </c>
      <c r="C266" s="16" t="s">
        <v>17</v>
      </c>
    </row>
    <row r="267" spans="1:3" x14ac:dyDescent="0.2">
      <c r="A267" s="61">
        <v>24</v>
      </c>
      <c r="B267" s="16">
        <v>6</v>
      </c>
      <c r="C267" s="16" t="s">
        <v>18</v>
      </c>
    </row>
    <row r="268" spans="1:3" x14ac:dyDescent="0.2">
      <c r="A268" s="61">
        <v>25</v>
      </c>
      <c r="B268" s="16">
        <v>14</v>
      </c>
      <c r="C268" s="16" t="s">
        <v>19</v>
      </c>
    </row>
    <row r="269" spans="1:3" x14ac:dyDescent="0.2">
      <c r="A269" s="61">
        <v>26</v>
      </c>
      <c r="B269" s="16">
        <v>19</v>
      </c>
      <c r="C269" s="16" t="s">
        <v>13</v>
      </c>
    </row>
    <row r="270" spans="1:3" x14ac:dyDescent="0.2">
      <c r="A270" s="61">
        <v>27</v>
      </c>
      <c r="B270" s="16">
        <v>116</v>
      </c>
      <c r="C270" s="16" t="s">
        <v>14</v>
      </c>
    </row>
    <row r="271" spans="1:3" x14ac:dyDescent="0.2">
      <c r="A271" s="61">
        <v>28</v>
      </c>
      <c r="B271" s="16">
        <v>217</v>
      </c>
      <c r="C271" s="16" t="s">
        <v>15</v>
      </c>
    </row>
    <row r="272" spans="1:3" x14ac:dyDescent="0.2">
      <c r="A272" s="61">
        <v>29</v>
      </c>
      <c r="B272" s="16">
        <v>8</v>
      </c>
      <c r="C272" s="16" t="s">
        <v>16</v>
      </c>
    </row>
    <row r="273" spans="1:3" x14ac:dyDescent="0.2">
      <c r="A273" s="61">
        <v>30</v>
      </c>
      <c r="B273" s="16">
        <v>18</v>
      </c>
      <c r="C273" s="16" t="s">
        <v>17</v>
      </c>
    </row>
    <row r="274" spans="1:3" x14ac:dyDescent="0.2">
      <c r="A274" s="61">
        <v>31</v>
      </c>
      <c r="B274" s="16">
        <v>10</v>
      </c>
      <c r="C274" s="16" t="s">
        <v>18</v>
      </c>
    </row>
    <row r="275" spans="1:3" x14ac:dyDescent="0.2">
      <c r="A275" s="62"/>
      <c r="B275" s="16"/>
      <c r="C275" s="16"/>
    </row>
    <row r="276" spans="1:3" x14ac:dyDescent="0.2">
      <c r="A276" s="61" t="s">
        <v>8</v>
      </c>
      <c r="B276" s="16">
        <v>3107</v>
      </c>
      <c r="C276" s="16"/>
    </row>
    <row r="277" spans="1:3" x14ac:dyDescent="0.2">
      <c r="A277" s="63"/>
      <c r="B277" s="16"/>
      <c r="C277" s="16"/>
    </row>
    <row r="278" spans="1:3" x14ac:dyDescent="0.2">
      <c r="A278" s="61">
        <v>1</v>
      </c>
      <c r="B278" s="16">
        <v>34</v>
      </c>
      <c r="C278" s="16" t="s">
        <v>19</v>
      </c>
    </row>
    <row r="279" spans="1:3" x14ac:dyDescent="0.2">
      <c r="A279" s="61">
        <v>2</v>
      </c>
      <c r="B279" s="16">
        <v>58</v>
      </c>
      <c r="C279" s="16" t="s">
        <v>13</v>
      </c>
    </row>
    <row r="280" spans="1:3" x14ac:dyDescent="0.2">
      <c r="A280" s="61">
        <v>3</v>
      </c>
      <c r="B280" s="16">
        <v>236</v>
      </c>
      <c r="C280" s="16" t="s">
        <v>14</v>
      </c>
    </row>
    <row r="281" spans="1:3" x14ac:dyDescent="0.2">
      <c r="A281" s="61">
        <v>4</v>
      </c>
      <c r="B281" s="16">
        <v>368</v>
      </c>
      <c r="C281" s="16" t="s">
        <v>15</v>
      </c>
    </row>
    <row r="282" spans="1:3" x14ac:dyDescent="0.2">
      <c r="A282" s="61">
        <v>5</v>
      </c>
      <c r="B282" s="16">
        <v>7</v>
      </c>
      <c r="C282" s="16" t="s">
        <v>16</v>
      </c>
    </row>
    <row r="283" spans="1:3" x14ac:dyDescent="0.2">
      <c r="A283" s="61">
        <v>6</v>
      </c>
      <c r="B283" s="16">
        <v>37</v>
      </c>
      <c r="C283" s="16" t="s">
        <v>17</v>
      </c>
    </row>
    <row r="284" spans="1:3" x14ac:dyDescent="0.2">
      <c r="A284" s="61">
        <v>7</v>
      </c>
      <c r="B284" s="16">
        <v>39</v>
      </c>
      <c r="C284" s="16" t="s">
        <v>18</v>
      </c>
    </row>
    <row r="285" spans="1:3" x14ac:dyDescent="0.2">
      <c r="A285" s="61">
        <v>8</v>
      </c>
      <c r="B285" s="16">
        <v>34</v>
      </c>
      <c r="C285" s="16" t="s">
        <v>19</v>
      </c>
    </row>
    <row r="286" spans="1:3" x14ac:dyDescent="0.2">
      <c r="A286" s="61">
        <v>9</v>
      </c>
      <c r="B286" s="16">
        <v>64</v>
      </c>
      <c r="C286" s="16" t="s">
        <v>13</v>
      </c>
    </row>
    <row r="287" spans="1:3" x14ac:dyDescent="0.2">
      <c r="A287" s="61">
        <v>10</v>
      </c>
      <c r="B287" s="16">
        <v>211</v>
      </c>
      <c r="C287" s="16" t="s">
        <v>14</v>
      </c>
    </row>
    <row r="288" spans="1:3" x14ac:dyDescent="0.2">
      <c r="A288" s="61">
        <v>11</v>
      </c>
      <c r="B288" s="16">
        <v>310</v>
      </c>
      <c r="C288" s="16" t="s">
        <v>15</v>
      </c>
    </row>
    <row r="289" spans="1:3" x14ac:dyDescent="0.2">
      <c r="A289" s="61">
        <v>12</v>
      </c>
      <c r="B289" s="16">
        <v>15</v>
      </c>
      <c r="C289" s="16" t="s">
        <v>16</v>
      </c>
    </row>
    <row r="290" spans="1:3" x14ac:dyDescent="0.2">
      <c r="A290" s="61">
        <v>13</v>
      </c>
      <c r="B290" s="16">
        <v>30</v>
      </c>
      <c r="C290" s="16" t="s">
        <v>17</v>
      </c>
    </row>
    <row r="291" spans="1:3" x14ac:dyDescent="0.2">
      <c r="A291" s="61">
        <v>14</v>
      </c>
      <c r="B291" s="16">
        <v>25</v>
      </c>
      <c r="C291" s="16" t="s">
        <v>18</v>
      </c>
    </row>
    <row r="292" spans="1:3" x14ac:dyDescent="0.2">
      <c r="A292" s="61">
        <v>15</v>
      </c>
      <c r="B292" s="16">
        <v>22</v>
      </c>
      <c r="C292" s="16" t="s">
        <v>19</v>
      </c>
    </row>
    <row r="293" spans="1:3" x14ac:dyDescent="0.2">
      <c r="A293" s="61">
        <v>16</v>
      </c>
      <c r="B293" s="16">
        <v>87</v>
      </c>
      <c r="C293" s="16" t="s">
        <v>13</v>
      </c>
    </row>
    <row r="294" spans="1:3" x14ac:dyDescent="0.2">
      <c r="A294" s="61">
        <v>17</v>
      </c>
      <c r="B294" s="16">
        <v>264</v>
      </c>
      <c r="C294" s="16" t="s">
        <v>14</v>
      </c>
    </row>
    <row r="295" spans="1:3" x14ac:dyDescent="0.2">
      <c r="A295" s="61">
        <v>18</v>
      </c>
      <c r="B295" s="16">
        <v>394</v>
      </c>
      <c r="C295" s="14" t="s">
        <v>15</v>
      </c>
    </row>
    <row r="296" spans="1:3" x14ac:dyDescent="0.2">
      <c r="A296" s="61">
        <v>19</v>
      </c>
      <c r="B296" s="16">
        <v>8</v>
      </c>
      <c r="C296" s="14" t="s">
        <v>16</v>
      </c>
    </row>
    <row r="297" spans="1:3" x14ac:dyDescent="0.2">
      <c r="A297" s="61">
        <v>20</v>
      </c>
      <c r="B297" s="16">
        <v>44</v>
      </c>
      <c r="C297" s="14" t="s">
        <v>17</v>
      </c>
    </row>
    <row r="298" spans="1:3" x14ac:dyDescent="0.2">
      <c r="A298" s="61">
        <v>21</v>
      </c>
      <c r="B298" s="16">
        <v>27</v>
      </c>
      <c r="C298" s="16" t="s">
        <v>18</v>
      </c>
    </row>
    <row r="299" spans="1:3" x14ac:dyDescent="0.2">
      <c r="A299" s="61">
        <v>22</v>
      </c>
      <c r="B299" s="16">
        <v>31</v>
      </c>
      <c r="C299" s="16" t="s">
        <v>19</v>
      </c>
    </row>
    <row r="300" spans="1:3" x14ac:dyDescent="0.2">
      <c r="A300" s="61">
        <v>23</v>
      </c>
      <c r="B300" s="16">
        <v>69</v>
      </c>
      <c r="C300" s="16" t="s">
        <v>13</v>
      </c>
    </row>
    <row r="301" spans="1:3" x14ac:dyDescent="0.2">
      <c r="A301" s="61">
        <v>24</v>
      </c>
      <c r="B301" s="16">
        <v>210</v>
      </c>
      <c r="C301" s="16" t="s">
        <v>14</v>
      </c>
    </row>
    <row r="302" spans="1:3" x14ac:dyDescent="0.2">
      <c r="A302" s="61">
        <v>25</v>
      </c>
      <c r="B302" s="16">
        <v>315</v>
      </c>
      <c r="C302" s="16" t="s">
        <v>15</v>
      </c>
    </row>
    <row r="303" spans="1:3" x14ac:dyDescent="0.2">
      <c r="A303" s="61">
        <v>26</v>
      </c>
      <c r="B303" s="16">
        <v>12</v>
      </c>
      <c r="C303" s="16" t="s">
        <v>16</v>
      </c>
    </row>
    <row r="304" spans="1:3" x14ac:dyDescent="0.2">
      <c r="A304" s="61">
        <v>27</v>
      </c>
      <c r="B304" s="16">
        <v>39</v>
      </c>
      <c r="C304" s="16" t="s">
        <v>17</v>
      </c>
    </row>
    <row r="305" spans="1:3" x14ac:dyDescent="0.2">
      <c r="A305" s="61">
        <v>28</v>
      </c>
      <c r="B305" s="16">
        <v>26</v>
      </c>
      <c r="C305" s="16" t="s">
        <v>18</v>
      </c>
    </row>
    <row r="306" spans="1:3" x14ac:dyDescent="0.2">
      <c r="A306" s="61">
        <v>29</v>
      </c>
      <c r="B306" s="16">
        <v>29</v>
      </c>
      <c r="C306" s="16" t="s">
        <v>19</v>
      </c>
    </row>
    <row r="307" spans="1:3" x14ac:dyDescent="0.2">
      <c r="A307" s="61">
        <v>30</v>
      </c>
      <c r="B307" s="16">
        <v>62</v>
      </c>
      <c r="C307" s="16" t="s">
        <v>13</v>
      </c>
    </row>
    <row r="308" spans="1:3" x14ac:dyDescent="0.2">
      <c r="A308" s="62"/>
      <c r="B308" s="16"/>
      <c r="C308" s="16"/>
    </row>
    <row r="309" spans="1:3" x14ac:dyDescent="0.2">
      <c r="A309" s="61" t="s">
        <v>9</v>
      </c>
      <c r="B309" s="16">
        <v>2544</v>
      </c>
      <c r="C309" s="16"/>
    </row>
    <row r="310" spans="1:3" x14ac:dyDescent="0.2">
      <c r="A310" s="63"/>
      <c r="B310" s="16"/>
      <c r="C310" s="16"/>
    </row>
    <row r="311" spans="1:3" x14ac:dyDescent="0.2">
      <c r="A311" s="61">
        <v>1</v>
      </c>
      <c r="B311" s="16">
        <v>206</v>
      </c>
      <c r="C311" s="16" t="s">
        <v>14</v>
      </c>
    </row>
    <row r="312" spans="1:3" x14ac:dyDescent="0.2">
      <c r="A312" s="61">
        <v>2</v>
      </c>
      <c r="B312" s="16">
        <v>283</v>
      </c>
      <c r="C312" s="16" t="s">
        <v>15</v>
      </c>
    </row>
    <row r="313" spans="1:3" x14ac:dyDescent="0.2">
      <c r="A313" s="61">
        <v>3</v>
      </c>
      <c r="B313" s="16">
        <v>4</v>
      </c>
      <c r="C313" s="16" t="s">
        <v>16</v>
      </c>
    </row>
    <row r="314" spans="1:3" x14ac:dyDescent="0.2">
      <c r="A314" s="61">
        <v>4</v>
      </c>
      <c r="B314" s="16">
        <v>20</v>
      </c>
      <c r="C314" s="16" t="s">
        <v>17</v>
      </c>
    </row>
    <row r="315" spans="1:3" x14ac:dyDescent="0.2">
      <c r="A315" s="61">
        <v>5</v>
      </c>
      <c r="B315" s="16">
        <v>26</v>
      </c>
      <c r="C315" s="16" t="s">
        <v>18</v>
      </c>
    </row>
    <row r="316" spans="1:3" x14ac:dyDescent="0.2">
      <c r="A316" s="61">
        <v>6</v>
      </c>
      <c r="B316" s="16">
        <v>51</v>
      </c>
      <c r="C316" s="16" t="s">
        <v>19</v>
      </c>
    </row>
    <row r="317" spans="1:3" x14ac:dyDescent="0.2">
      <c r="A317" s="61">
        <v>7</v>
      </c>
      <c r="B317" s="16">
        <v>61</v>
      </c>
      <c r="C317" s="16" t="s">
        <v>13</v>
      </c>
    </row>
    <row r="318" spans="1:3" x14ac:dyDescent="0.2">
      <c r="A318" s="61">
        <v>8</v>
      </c>
      <c r="B318" s="16">
        <v>126</v>
      </c>
      <c r="C318" s="16" t="s">
        <v>14</v>
      </c>
    </row>
    <row r="319" spans="1:3" x14ac:dyDescent="0.2">
      <c r="A319" s="61">
        <v>9</v>
      </c>
      <c r="B319" s="16">
        <v>211</v>
      </c>
      <c r="C319" s="16" t="s">
        <v>15</v>
      </c>
    </row>
    <row r="320" spans="1:3" x14ac:dyDescent="0.2">
      <c r="A320" s="61">
        <v>10</v>
      </c>
      <c r="B320" s="16">
        <v>19</v>
      </c>
      <c r="C320" s="16" t="s">
        <v>16</v>
      </c>
    </row>
    <row r="321" spans="1:3" x14ac:dyDescent="0.2">
      <c r="A321" s="61">
        <v>11</v>
      </c>
      <c r="B321" s="16">
        <v>20</v>
      </c>
      <c r="C321" s="16" t="s">
        <v>17</v>
      </c>
    </row>
    <row r="322" spans="1:3" x14ac:dyDescent="0.2">
      <c r="A322" s="61">
        <v>12</v>
      </c>
      <c r="B322" s="16">
        <v>5</v>
      </c>
      <c r="C322" s="16" t="s">
        <v>18</v>
      </c>
    </row>
    <row r="323" spans="1:3" x14ac:dyDescent="0.2">
      <c r="A323" s="61">
        <v>13</v>
      </c>
      <c r="B323" s="16">
        <v>37</v>
      </c>
      <c r="C323" s="16" t="s">
        <v>19</v>
      </c>
    </row>
    <row r="324" spans="1:3" x14ac:dyDescent="0.2">
      <c r="A324" s="61">
        <v>14</v>
      </c>
      <c r="B324" s="16">
        <v>75</v>
      </c>
      <c r="C324" s="16" t="s">
        <v>13</v>
      </c>
    </row>
    <row r="325" spans="1:3" x14ac:dyDescent="0.2">
      <c r="A325" s="61">
        <v>15</v>
      </c>
      <c r="B325" s="16">
        <v>221</v>
      </c>
      <c r="C325" s="16" t="s">
        <v>14</v>
      </c>
    </row>
    <row r="326" spans="1:3" x14ac:dyDescent="0.2">
      <c r="A326" s="61">
        <v>16</v>
      </c>
      <c r="B326" s="16">
        <v>294</v>
      </c>
      <c r="C326" s="16" t="s">
        <v>15</v>
      </c>
    </row>
    <row r="327" spans="1:3" x14ac:dyDescent="0.2">
      <c r="A327" s="61">
        <v>17</v>
      </c>
      <c r="B327" s="16">
        <v>2</v>
      </c>
      <c r="C327" s="16" t="s">
        <v>16</v>
      </c>
    </row>
    <row r="328" spans="1:3" x14ac:dyDescent="0.2">
      <c r="A328" s="61">
        <v>18</v>
      </c>
      <c r="B328" s="16">
        <v>42</v>
      </c>
      <c r="C328" s="16" t="s">
        <v>17</v>
      </c>
    </row>
    <row r="329" spans="1:3" x14ac:dyDescent="0.2">
      <c r="A329" s="61">
        <v>19</v>
      </c>
      <c r="B329" s="16">
        <v>35</v>
      </c>
      <c r="C329" s="16" t="s">
        <v>18</v>
      </c>
    </row>
    <row r="330" spans="1:3" x14ac:dyDescent="0.2">
      <c r="A330" s="61">
        <v>20</v>
      </c>
      <c r="B330" s="16">
        <v>18</v>
      </c>
      <c r="C330" s="14" t="s">
        <v>19</v>
      </c>
    </row>
    <row r="331" spans="1:3" x14ac:dyDescent="0.2">
      <c r="A331" s="61">
        <v>21</v>
      </c>
      <c r="B331" s="16">
        <v>60</v>
      </c>
      <c r="C331" s="14" t="s">
        <v>13</v>
      </c>
    </row>
    <row r="332" spans="1:3" x14ac:dyDescent="0.2">
      <c r="A332" s="61">
        <v>22</v>
      </c>
      <c r="B332" s="16">
        <v>151</v>
      </c>
      <c r="C332" s="14" t="s">
        <v>14</v>
      </c>
    </row>
    <row r="333" spans="1:3" x14ac:dyDescent="0.2">
      <c r="A333" s="61">
        <v>23</v>
      </c>
      <c r="B333" s="16">
        <v>165</v>
      </c>
      <c r="C333" s="13" t="s">
        <v>15</v>
      </c>
    </row>
    <row r="334" spans="1:3" x14ac:dyDescent="0.2">
      <c r="A334" s="61">
        <v>24</v>
      </c>
      <c r="B334" s="16">
        <v>4</v>
      </c>
      <c r="C334" s="16" t="s">
        <v>16</v>
      </c>
    </row>
    <row r="335" spans="1:3" x14ac:dyDescent="0.2">
      <c r="A335" s="61">
        <v>25</v>
      </c>
      <c r="B335" s="16">
        <v>25</v>
      </c>
      <c r="C335" s="16" t="s">
        <v>17</v>
      </c>
    </row>
    <row r="336" spans="1:3" x14ac:dyDescent="0.2">
      <c r="A336" s="61">
        <v>26</v>
      </c>
      <c r="B336" s="16">
        <v>23</v>
      </c>
      <c r="C336" s="16" t="s">
        <v>18</v>
      </c>
    </row>
    <row r="337" spans="1:3" x14ac:dyDescent="0.2">
      <c r="A337" s="61">
        <v>27</v>
      </c>
      <c r="B337" s="16">
        <v>23</v>
      </c>
      <c r="C337" s="16" t="s">
        <v>19</v>
      </c>
    </row>
    <row r="338" spans="1:3" x14ac:dyDescent="0.2">
      <c r="A338" s="61">
        <v>28</v>
      </c>
      <c r="B338" s="16">
        <v>67</v>
      </c>
      <c r="C338" s="16" t="s">
        <v>13</v>
      </c>
    </row>
    <row r="339" spans="1:3" x14ac:dyDescent="0.2">
      <c r="A339" s="61">
        <v>29</v>
      </c>
      <c r="B339" s="16">
        <v>104</v>
      </c>
      <c r="C339" s="16" t="s">
        <v>14</v>
      </c>
    </row>
    <row r="340" spans="1:3" x14ac:dyDescent="0.2">
      <c r="A340" s="61">
        <v>30</v>
      </c>
      <c r="B340" s="14">
        <v>129</v>
      </c>
      <c r="C340" s="16" t="s">
        <v>15</v>
      </c>
    </row>
    <row r="341" spans="1:3" x14ac:dyDescent="0.2">
      <c r="A341" s="61">
        <v>31</v>
      </c>
      <c r="B341" s="14">
        <v>37</v>
      </c>
      <c r="C341" s="16" t="s">
        <v>16</v>
      </c>
    </row>
    <row r="342" spans="1:3" x14ac:dyDescent="0.2">
      <c r="A342" s="62"/>
      <c r="B342" s="16"/>
      <c r="C342" s="16"/>
    </row>
    <row r="343" spans="1:3" x14ac:dyDescent="0.2">
      <c r="A343" s="61" t="s">
        <v>10</v>
      </c>
      <c r="B343" s="16">
        <v>1617</v>
      </c>
      <c r="C343" s="16"/>
    </row>
    <row r="344" spans="1:3" x14ac:dyDescent="0.2">
      <c r="A344" s="63"/>
      <c r="B344" s="16"/>
      <c r="C344" s="16"/>
    </row>
    <row r="345" spans="1:3" x14ac:dyDescent="0.2">
      <c r="A345" s="61">
        <v>1</v>
      </c>
      <c r="B345" s="16">
        <v>0</v>
      </c>
      <c r="C345" s="16" t="s">
        <v>17</v>
      </c>
    </row>
    <row r="346" spans="1:3" x14ac:dyDescent="0.2">
      <c r="A346" s="61">
        <v>2</v>
      </c>
      <c r="B346" s="16">
        <v>26</v>
      </c>
      <c r="C346" s="16" t="s">
        <v>18</v>
      </c>
    </row>
    <row r="347" spans="1:3" x14ac:dyDescent="0.2">
      <c r="A347" s="61">
        <v>3</v>
      </c>
      <c r="B347" s="16">
        <v>35</v>
      </c>
      <c r="C347" s="16" t="s">
        <v>19</v>
      </c>
    </row>
    <row r="348" spans="1:3" x14ac:dyDescent="0.2">
      <c r="A348" s="61">
        <v>4</v>
      </c>
      <c r="B348" s="16">
        <v>42</v>
      </c>
      <c r="C348" s="16" t="s">
        <v>13</v>
      </c>
    </row>
    <row r="349" spans="1:3" x14ac:dyDescent="0.2">
      <c r="A349" s="61">
        <v>5</v>
      </c>
      <c r="B349" s="16">
        <v>117</v>
      </c>
      <c r="C349" s="16" t="s">
        <v>14</v>
      </c>
    </row>
    <row r="350" spans="1:3" x14ac:dyDescent="0.2">
      <c r="A350" s="61">
        <v>6</v>
      </c>
      <c r="B350" s="16">
        <v>125</v>
      </c>
      <c r="C350" s="16" t="s">
        <v>15</v>
      </c>
    </row>
    <row r="351" spans="1:3" x14ac:dyDescent="0.2">
      <c r="A351" s="61">
        <v>7</v>
      </c>
      <c r="B351" s="16">
        <v>1</v>
      </c>
      <c r="C351" s="16" t="s">
        <v>16</v>
      </c>
    </row>
    <row r="352" spans="1:3" x14ac:dyDescent="0.2">
      <c r="A352" s="61">
        <v>8</v>
      </c>
      <c r="B352" s="16">
        <v>6</v>
      </c>
      <c r="C352" s="16" t="s">
        <v>17</v>
      </c>
    </row>
    <row r="353" spans="1:3" x14ac:dyDescent="0.2">
      <c r="A353" s="61">
        <v>9</v>
      </c>
      <c r="B353" s="16">
        <v>24</v>
      </c>
      <c r="C353" s="16" t="s">
        <v>18</v>
      </c>
    </row>
    <row r="354" spans="1:3" x14ac:dyDescent="0.2">
      <c r="A354" s="61">
        <v>10</v>
      </c>
      <c r="B354" s="16">
        <v>19</v>
      </c>
      <c r="C354" s="16" t="s">
        <v>19</v>
      </c>
    </row>
    <row r="355" spans="1:3" x14ac:dyDescent="0.2">
      <c r="A355" s="61">
        <v>11</v>
      </c>
      <c r="B355" s="16">
        <v>83</v>
      </c>
      <c r="C355" s="16" t="s">
        <v>13</v>
      </c>
    </row>
    <row r="356" spans="1:3" x14ac:dyDescent="0.2">
      <c r="A356" s="61">
        <v>12</v>
      </c>
      <c r="B356" s="16">
        <v>176</v>
      </c>
      <c r="C356" s="16" t="s">
        <v>14</v>
      </c>
    </row>
    <row r="357" spans="1:3" x14ac:dyDescent="0.2">
      <c r="A357" s="61">
        <v>13</v>
      </c>
      <c r="B357" s="16">
        <v>138</v>
      </c>
      <c r="C357" s="16" t="s">
        <v>15</v>
      </c>
    </row>
    <row r="358" spans="1:3" x14ac:dyDescent="0.2">
      <c r="A358" s="61">
        <v>14</v>
      </c>
      <c r="B358" s="16">
        <v>2</v>
      </c>
      <c r="C358" s="16" t="s">
        <v>16</v>
      </c>
    </row>
    <row r="359" spans="1:3" x14ac:dyDescent="0.2">
      <c r="A359" s="61">
        <v>15</v>
      </c>
      <c r="B359" s="16">
        <v>33</v>
      </c>
      <c r="C359" s="16" t="s">
        <v>17</v>
      </c>
    </row>
    <row r="360" spans="1:3" x14ac:dyDescent="0.2">
      <c r="A360" s="61">
        <v>16</v>
      </c>
      <c r="B360" s="16">
        <v>23</v>
      </c>
      <c r="C360" s="16" t="s">
        <v>18</v>
      </c>
    </row>
    <row r="361" spans="1:3" x14ac:dyDescent="0.2">
      <c r="A361" s="61">
        <v>17</v>
      </c>
      <c r="B361" s="16">
        <v>28</v>
      </c>
      <c r="C361" s="16" t="s">
        <v>19</v>
      </c>
    </row>
    <row r="362" spans="1:3" x14ac:dyDescent="0.2">
      <c r="A362" s="61">
        <v>18</v>
      </c>
      <c r="B362" s="16">
        <v>81</v>
      </c>
      <c r="C362" s="16" t="s">
        <v>13</v>
      </c>
    </row>
    <row r="363" spans="1:3" x14ac:dyDescent="0.2">
      <c r="A363" s="61">
        <v>19</v>
      </c>
      <c r="B363" s="16">
        <v>157</v>
      </c>
      <c r="C363" s="16" t="s">
        <v>14</v>
      </c>
    </row>
    <row r="364" spans="1:3" x14ac:dyDescent="0.2">
      <c r="A364" s="61">
        <v>20</v>
      </c>
      <c r="B364" s="16">
        <v>114</v>
      </c>
      <c r="C364" s="16" t="s">
        <v>15</v>
      </c>
    </row>
    <row r="365" spans="1:3" x14ac:dyDescent="0.2">
      <c r="A365" s="61">
        <v>21</v>
      </c>
      <c r="B365" s="16">
        <v>3</v>
      </c>
      <c r="C365" s="16" t="s">
        <v>16</v>
      </c>
    </row>
    <row r="366" spans="1:3" x14ac:dyDescent="0.2">
      <c r="A366" s="61">
        <v>22</v>
      </c>
      <c r="B366" s="16">
        <v>23</v>
      </c>
      <c r="C366" s="16" t="s">
        <v>17</v>
      </c>
    </row>
    <row r="367" spans="1:3" x14ac:dyDescent="0.2">
      <c r="A367" s="61">
        <v>23</v>
      </c>
      <c r="B367" s="16">
        <v>23</v>
      </c>
      <c r="C367" s="14" t="s">
        <v>18</v>
      </c>
    </row>
    <row r="368" spans="1:3" x14ac:dyDescent="0.2">
      <c r="A368" s="61">
        <v>24</v>
      </c>
      <c r="B368" s="16">
        <v>21</v>
      </c>
      <c r="C368" s="14" t="s">
        <v>19</v>
      </c>
    </row>
    <row r="369" spans="1:3" x14ac:dyDescent="0.2">
      <c r="A369" s="61">
        <v>25</v>
      </c>
      <c r="B369" s="16">
        <v>56</v>
      </c>
      <c r="C369" s="13" t="s">
        <v>13</v>
      </c>
    </row>
    <row r="370" spans="1:3" x14ac:dyDescent="0.2">
      <c r="A370" s="61">
        <v>26</v>
      </c>
      <c r="B370" s="16">
        <v>95</v>
      </c>
      <c r="C370" s="16" t="s">
        <v>14</v>
      </c>
    </row>
    <row r="371" spans="1:3" x14ac:dyDescent="0.2">
      <c r="A371" s="61">
        <v>27</v>
      </c>
      <c r="B371" s="16">
        <v>124</v>
      </c>
      <c r="C371" s="16" t="s">
        <v>15</v>
      </c>
    </row>
    <row r="372" spans="1:3" x14ac:dyDescent="0.2">
      <c r="A372" s="61">
        <v>28</v>
      </c>
      <c r="B372" s="16">
        <v>2</v>
      </c>
      <c r="C372" s="16" t="s">
        <v>16</v>
      </c>
    </row>
    <row r="373" spans="1:3" x14ac:dyDescent="0.2">
      <c r="A373" s="61">
        <v>29</v>
      </c>
      <c r="B373" s="16">
        <v>22</v>
      </c>
      <c r="C373" s="16" t="s">
        <v>17</v>
      </c>
    </row>
    <row r="374" spans="1:3" x14ac:dyDescent="0.2">
      <c r="A374" s="61">
        <v>30</v>
      </c>
      <c r="B374" s="16">
        <v>18</v>
      </c>
      <c r="C374" s="16" t="s">
        <v>18</v>
      </c>
    </row>
    <row r="375" spans="1:3" x14ac:dyDescent="0.2">
      <c r="A375" s="62"/>
      <c r="B375" s="16"/>
      <c r="C375" s="16"/>
    </row>
    <row r="376" spans="1:3" x14ac:dyDescent="0.2">
      <c r="A376" s="61" t="s">
        <v>11</v>
      </c>
      <c r="B376" s="16">
        <v>1264</v>
      </c>
      <c r="C376" s="16"/>
    </row>
    <row r="377" spans="1:3" x14ac:dyDescent="0.2">
      <c r="A377" s="63"/>
      <c r="B377" s="16"/>
      <c r="C377" s="16"/>
    </row>
    <row r="378" spans="1:3" x14ac:dyDescent="0.2">
      <c r="A378" s="61">
        <v>1</v>
      </c>
      <c r="B378" s="16">
        <v>33</v>
      </c>
      <c r="C378" s="16" t="s">
        <v>19</v>
      </c>
    </row>
    <row r="379" spans="1:3" x14ac:dyDescent="0.2">
      <c r="A379" s="61">
        <v>2</v>
      </c>
      <c r="B379" s="16">
        <v>51</v>
      </c>
      <c r="C379" s="16" t="s">
        <v>13</v>
      </c>
    </row>
    <row r="380" spans="1:3" x14ac:dyDescent="0.2">
      <c r="A380" s="61">
        <v>3</v>
      </c>
      <c r="B380" s="16">
        <v>94</v>
      </c>
      <c r="C380" s="16" t="s">
        <v>14</v>
      </c>
    </row>
    <row r="381" spans="1:3" x14ac:dyDescent="0.2">
      <c r="A381" s="61">
        <v>4</v>
      </c>
      <c r="B381" s="16">
        <v>83</v>
      </c>
      <c r="C381" s="16" t="s">
        <v>15</v>
      </c>
    </row>
    <row r="382" spans="1:3" x14ac:dyDescent="0.2">
      <c r="A382" s="61">
        <v>5</v>
      </c>
      <c r="B382" s="16">
        <v>15</v>
      </c>
      <c r="C382" s="16" t="s">
        <v>16</v>
      </c>
    </row>
    <row r="383" spans="1:3" x14ac:dyDescent="0.2">
      <c r="A383" s="61">
        <v>6</v>
      </c>
      <c r="B383" s="16">
        <v>4</v>
      </c>
      <c r="C383" s="16" t="s">
        <v>17</v>
      </c>
    </row>
    <row r="384" spans="1:3" x14ac:dyDescent="0.2">
      <c r="A384" s="61">
        <v>7</v>
      </c>
      <c r="B384" s="16">
        <v>8</v>
      </c>
      <c r="C384" s="16" t="s">
        <v>18</v>
      </c>
    </row>
    <row r="385" spans="1:3" x14ac:dyDescent="0.2">
      <c r="A385" s="61">
        <v>8</v>
      </c>
      <c r="B385" s="16">
        <v>2</v>
      </c>
      <c r="C385" s="16" t="s">
        <v>19</v>
      </c>
    </row>
    <row r="386" spans="1:3" x14ac:dyDescent="0.2">
      <c r="A386" s="61">
        <v>9</v>
      </c>
      <c r="B386" s="16">
        <v>54</v>
      </c>
      <c r="C386" s="16" t="s">
        <v>13</v>
      </c>
    </row>
    <row r="387" spans="1:3" x14ac:dyDescent="0.2">
      <c r="A387" s="61">
        <v>10</v>
      </c>
      <c r="B387" s="16">
        <v>88</v>
      </c>
      <c r="C387" s="16" t="s">
        <v>14</v>
      </c>
    </row>
    <row r="388" spans="1:3" x14ac:dyDescent="0.2">
      <c r="A388" s="61">
        <v>11</v>
      </c>
      <c r="B388" s="16">
        <v>113</v>
      </c>
      <c r="C388" s="16" t="s">
        <v>15</v>
      </c>
    </row>
    <row r="389" spans="1:3" x14ac:dyDescent="0.2">
      <c r="A389" s="61">
        <v>12</v>
      </c>
      <c r="B389" s="16">
        <v>3</v>
      </c>
      <c r="C389" s="16" t="s">
        <v>16</v>
      </c>
    </row>
    <row r="390" spans="1:3" x14ac:dyDescent="0.2">
      <c r="A390" s="61">
        <v>13</v>
      </c>
      <c r="B390" s="16">
        <v>18</v>
      </c>
      <c r="C390" s="16" t="s">
        <v>17</v>
      </c>
    </row>
    <row r="391" spans="1:3" x14ac:dyDescent="0.2">
      <c r="A391" s="61">
        <v>14</v>
      </c>
      <c r="B391" s="16">
        <v>32</v>
      </c>
      <c r="C391" s="16" t="s">
        <v>18</v>
      </c>
    </row>
    <row r="392" spans="1:3" x14ac:dyDescent="0.2">
      <c r="A392" s="61">
        <v>15</v>
      </c>
      <c r="B392" s="16">
        <v>32</v>
      </c>
      <c r="C392" s="16" t="s">
        <v>19</v>
      </c>
    </row>
    <row r="393" spans="1:3" x14ac:dyDescent="0.2">
      <c r="A393" s="61">
        <v>16</v>
      </c>
      <c r="B393" s="16">
        <v>103</v>
      </c>
      <c r="C393" s="16" t="s">
        <v>13</v>
      </c>
    </row>
    <row r="394" spans="1:3" x14ac:dyDescent="0.2">
      <c r="A394" s="61">
        <v>17</v>
      </c>
      <c r="B394" s="16">
        <v>167</v>
      </c>
      <c r="C394" s="16" t="s">
        <v>14</v>
      </c>
    </row>
    <row r="395" spans="1:3" x14ac:dyDescent="0.2">
      <c r="A395" s="61">
        <v>18</v>
      </c>
      <c r="B395" s="16">
        <v>136</v>
      </c>
      <c r="C395" s="16" t="s">
        <v>15</v>
      </c>
    </row>
    <row r="396" spans="1:3" x14ac:dyDescent="0.2">
      <c r="A396" s="61">
        <v>19</v>
      </c>
      <c r="B396" s="16">
        <v>3</v>
      </c>
      <c r="C396" s="16" t="s">
        <v>16</v>
      </c>
    </row>
    <row r="397" spans="1:3" x14ac:dyDescent="0.2">
      <c r="A397" s="61">
        <v>20</v>
      </c>
      <c r="B397" s="16">
        <v>45</v>
      </c>
      <c r="C397" s="16" t="s">
        <v>17</v>
      </c>
    </row>
    <row r="398" spans="1:3" x14ac:dyDescent="0.2">
      <c r="A398" s="61">
        <v>21</v>
      </c>
      <c r="B398" s="16">
        <v>42</v>
      </c>
      <c r="C398" s="16" t="s">
        <v>18</v>
      </c>
    </row>
    <row r="399" spans="1:3" x14ac:dyDescent="0.2">
      <c r="A399" s="61">
        <v>22</v>
      </c>
      <c r="B399" s="16">
        <v>31</v>
      </c>
      <c r="C399" s="16" t="s">
        <v>19</v>
      </c>
    </row>
    <row r="400" spans="1:3" x14ac:dyDescent="0.2">
      <c r="A400" s="61">
        <v>23</v>
      </c>
      <c r="B400" s="16">
        <v>26</v>
      </c>
      <c r="C400" s="16" t="s">
        <v>13</v>
      </c>
    </row>
    <row r="401" spans="1:5" x14ac:dyDescent="0.2">
      <c r="A401" s="61">
        <v>24</v>
      </c>
      <c r="B401" s="16">
        <v>5</v>
      </c>
      <c r="C401" s="16" t="s">
        <v>14</v>
      </c>
    </row>
    <row r="402" spans="1:5" x14ac:dyDescent="0.2">
      <c r="A402" s="61">
        <v>25</v>
      </c>
      <c r="B402" s="16">
        <v>0</v>
      </c>
      <c r="C402" s="14" t="s">
        <v>15</v>
      </c>
    </row>
    <row r="403" spans="1:5" x14ac:dyDescent="0.2">
      <c r="A403" s="61">
        <v>26</v>
      </c>
      <c r="B403" s="16">
        <v>0</v>
      </c>
      <c r="C403" s="14" t="s">
        <v>16</v>
      </c>
    </row>
    <row r="404" spans="1:5" x14ac:dyDescent="0.2">
      <c r="A404" s="61">
        <v>27</v>
      </c>
      <c r="B404" s="16">
        <v>18</v>
      </c>
      <c r="C404" s="14" t="s">
        <v>17</v>
      </c>
    </row>
    <row r="405" spans="1:5" x14ac:dyDescent="0.2">
      <c r="A405" s="61">
        <v>28</v>
      </c>
      <c r="B405" s="16">
        <v>8</v>
      </c>
      <c r="C405" s="13" t="s">
        <v>18</v>
      </c>
    </row>
    <row r="406" spans="1:5" x14ac:dyDescent="0.2">
      <c r="A406" s="61">
        <v>29</v>
      </c>
      <c r="B406" s="16">
        <v>24</v>
      </c>
      <c r="C406" s="16" t="s">
        <v>19</v>
      </c>
    </row>
    <row r="407" spans="1:5" x14ac:dyDescent="0.2">
      <c r="A407" s="61">
        <v>30</v>
      </c>
      <c r="B407" s="16">
        <v>19</v>
      </c>
      <c r="C407" s="16" t="s">
        <v>13</v>
      </c>
    </row>
    <row r="408" spans="1:5" x14ac:dyDescent="0.2">
      <c r="A408" s="61">
        <v>31</v>
      </c>
      <c r="B408" s="16">
        <v>7</v>
      </c>
      <c r="C408" s="77" t="s">
        <v>14</v>
      </c>
    </row>
    <row r="409" spans="1:5" x14ac:dyDescent="0.2">
      <c r="A409" s="7"/>
      <c r="B409" s="7"/>
      <c r="C409" s="7"/>
      <c r="D409" s="8"/>
      <c r="E409" s="8"/>
    </row>
    <row r="410" spans="1:5" x14ac:dyDescent="0.2">
      <c r="A410" s="9"/>
      <c r="B410" s="9"/>
      <c r="C410" s="9"/>
      <c r="D410" s="4"/>
      <c r="E410" s="4"/>
    </row>
    <row r="411" spans="1:5" x14ac:dyDescent="0.2">
      <c r="A411" s="10" t="s">
        <v>41</v>
      </c>
      <c r="C411" s="12"/>
    </row>
    <row r="412" spans="1:5" x14ac:dyDescent="0.2">
      <c r="A412" s="9"/>
      <c r="B412" s="4"/>
      <c r="C412" s="4"/>
    </row>
    <row r="413" spans="1:5" x14ac:dyDescent="0.2">
      <c r="A413" s="73" t="s">
        <v>43</v>
      </c>
    </row>
  </sheetData>
  <mergeCells count="1">
    <mergeCell ref="A3:E3"/>
  </mergeCells>
  <phoneticPr fontId="0" type="noConversion"/>
  <pageMargins left="0.75" right="0.75" top="1" bottom="1" header="0" footer="0"/>
  <pageSetup paperSize="9" scale="83" orientation="landscape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A6" sqref="A6"/>
    </sheetView>
  </sheetViews>
  <sheetFormatPr baseColWidth="10" defaultColWidth="11.42578125" defaultRowHeight="12.75" x14ac:dyDescent="0.2"/>
  <cols>
    <col min="1" max="1" width="22.5703125" style="68" customWidth="1"/>
    <col min="2" max="8" width="10.5703125" style="68" customWidth="1"/>
    <col min="9" max="9" width="5.5703125" style="68" customWidth="1"/>
    <col min="10" max="10" width="100.5703125" style="68" customWidth="1"/>
    <col min="11" max="16384" width="11.42578125" style="68"/>
  </cols>
  <sheetData>
    <row r="1" spans="1:8" ht="39.950000000000003" customHeight="1" x14ac:dyDescent="0.2"/>
    <row r="2" spans="1:8" ht="12.75" customHeight="1" x14ac:dyDescent="0.2"/>
    <row r="3" spans="1:8" ht="30" customHeight="1" x14ac:dyDescent="0.25">
      <c r="A3" s="119" t="s">
        <v>47</v>
      </c>
      <c r="B3" s="120"/>
      <c r="C3" s="120"/>
      <c r="D3" s="120"/>
      <c r="E3" s="120"/>
      <c r="F3" s="120"/>
      <c r="G3" s="120"/>
      <c r="H3" s="120"/>
    </row>
    <row r="5" spans="1:8" ht="20.100000000000001" customHeight="1" x14ac:dyDescent="0.2">
      <c r="A5" s="3" t="s">
        <v>39</v>
      </c>
      <c r="B5" s="3" t="s">
        <v>33</v>
      </c>
      <c r="C5" s="3" t="s">
        <v>34</v>
      </c>
      <c r="D5" s="3" t="s">
        <v>40</v>
      </c>
      <c r="E5" s="3" t="s">
        <v>35</v>
      </c>
      <c r="F5" s="3" t="s">
        <v>36</v>
      </c>
      <c r="G5" s="3" t="s">
        <v>37</v>
      </c>
      <c r="H5" s="3" t="s">
        <v>38</v>
      </c>
    </row>
    <row r="6" spans="1:8" x14ac:dyDescent="0.2">
      <c r="B6" s="69"/>
      <c r="C6" s="69"/>
      <c r="D6" s="69"/>
      <c r="E6" s="69"/>
      <c r="F6" s="69"/>
      <c r="G6" s="69"/>
      <c r="H6" s="69"/>
    </row>
    <row r="7" spans="1:8" x14ac:dyDescent="0.2">
      <c r="A7" s="71" t="s">
        <v>45</v>
      </c>
      <c r="B7" s="74">
        <v>1094</v>
      </c>
      <c r="C7" s="74">
        <v>1021</v>
      </c>
      <c r="D7" s="74">
        <v>1141</v>
      </c>
      <c r="E7" s="74">
        <v>2610</v>
      </c>
      <c r="F7" s="74">
        <v>7026</v>
      </c>
      <c r="G7" s="74">
        <v>8203</v>
      </c>
      <c r="H7" s="74">
        <v>321</v>
      </c>
    </row>
    <row r="8" spans="1:8" x14ac:dyDescent="0.2">
      <c r="A8" s="71" t="s">
        <v>0</v>
      </c>
      <c r="B8" s="74">
        <v>57</v>
      </c>
      <c r="C8" s="74">
        <v>44</v>
      </c>
      <c r="D8" s="74">
        <v>47</v>
      </c>
      <c r="E8" s="74">
        <v>113</v>
      </c>
      <c r="F8" s="74">
        <v>276</v>
      </c>
      <c r="G8" s="74">
        <v>126</v>
      </c>
      <c r="H8" s="74">
        <v>6</v>
      </c>
    </row>
    <row r="9" spans="1:8" x14ac:dyDescent="0.2">
      <c r="A9" s="71" t="s">
        <v>1</v>
      </c>
      <c r="B9" s="74">
        <v>59</v>
      </c>
      <c r="C9" s="74">
        <v>45</v>
      </c>
      <c r="D9" s="74">
        <v>44</v>
      </c>
      <c r="E9" s="74">
        <v>116</v>
      </c>
      <c r="F9" s="74">
        <v>285</v>
      </c>
      <c r="G9" s="74">
        <v>170</v>
      </c>
      <c r="H9" s="74">
        <v>14</v>
      </c>
    </row>
    <row r="10" spans="1:8" x14ac:dyDescent="0.2">
      <c r="A10" s="71" t="s">
        <v>2</v>
      </c>
      <c r="B10" s="74">
        <v>69</v>
      </c>
      <c r="C10" s="74">
        <v>54</v>
      </c>
      <c r="D10" s="74">
        <v>77</v>
      </c>
      <c r="E10" s="74">
        <v>203</v>
      </c>
      <c r="F10" s="74">
        <v>340</v>
      </c>
      <c r="G10" s="74">
        <v>300</v>
      </c>
      <c r="H10" s="74">
        <v>7</v>
      </c>
    </row>
    <row r="11" spans="1:8" x14ac:dyDescent="0.2">
      <c r="A11" s="71" t="s">
        <v>3</v>
      </c>
      <c r="B11" s="74">
        <v>59</v>
      </c>
      <c r="C11" s="74">
        <v>60</v>
      </c>
      <c r="D11" s="74">
        <v>74</v>
      </c>
      <c r="E11" s="74">
        <v>175</v>
      </c>
      <c r="F11" s="74">
        <v>419</v>
      </c>
      <c r="G11" s="74">
        <v>413</v>
      </c>
      <c r="H11" s="74">
        <v>10</v>
      </c>
    </row>
    <row r="12" spans="1:8" x14ac:dyDescent="0.2">
      <c r="A12" s="71" t="s">
        <v>4</v>
      </c>
      <c r="B12" s="74">
        <v>94</v>
      </c>
      <c r="C12" s="74">
        <v>88</v>
      </c>
      <c r="D12" s="74">
        <v>92</v>
      </c>
      <c r="E12" s="74">
        <v>211</v>
      </c>
      <c r="F12" s="74">
        <v>651</v>
      </c>
      <c r="G12" s="74">
        <v>802</v>
      </c>
      <c r="H12" s="74">
        <v>34</v>
      </c>
    </row>
    <row r="13" spans="1:8" x14ac:dyDescent="0.2">
      <c r="A13" s="71" t="s">
        <v>5</v>
      </c>
      <c r="B13" s="74">
        <v>139</v>
      </c>
      <c r="C13" s="74">
        <v>192</v>
      </c>
      <c r="D13" s="74">
        <v>138</v>
      </c>
      <c r="E13" s="74">
        <v>336</v>
      </c>
      <c r="F13" s="74">
        <v>1059</v>
      </c>
      <c r="G13" s="74">
        <v>1260</v>
      </c>
      <c r="H13" s="74">
        <v>36</v>
      </c>
    </row>
    <row r="14" spans="1:8" x14ac:dyDescent="0.2">
      <c r="A14" s="71" t="s">
        <v>6</v>
      </c>
      <c r="B14" s="74">
        <v>117</v>
      </c>
      <c r="C14" s="74">
        <v>75</v>
      </c>
      <c r="D14" s="74">
        <v>123</v>
      </c>
      <c r="E14" s="74">
        <v>276</v>
      </c>
      <c r="F14" s="74">
        <v>1030</v>
      </c>
      <c r="G14" s="74">
        <v>1248</v>
      </c>
      <c r="H14" s="74">
        <v>38</v>
      </c>
    </row>
    <row r="15" spans="1:8" x14ac:dyDescent="0.2">
      <c r="A15" s="71" t="s">
        <v>7</v>
      </c>
      <c r="B15" s="74">
        <v>74</v>
      </c>
      <c r="C15" s="74">
        <v>53</v>
      </c>
      <c r="D15" s="74">
        <v>42</v>
      </c>
      <c r="E15" s="74">
        <v>62</v>
      </c>
      <c r="F15" s="74">
        <v>331</v>
      </c>
      <c r="G15" s="74">
        <v>582</v>
      </c>
      <c r="H15" s="74">
        <v>39</v>
      </c>
    </row>
    <row r="16" spans="1:8" x14ac:dyDescent="0.2">
      <c r="A16" s="71" t="s">
        <v>8</v>
      </c>
      <c r="B16" s="74">
        <v>150</v>
      </c>
      <c r="C16" s="74">
        <v>117</v>
      </c>
      <c r="D16" s="74">
        <v>150</v>
      </c>
      <c r="E16" s="74">
        <v>340</v>
      </c>
      <c r="F16" s="74">
        <v>921</v>
      </c>
      <c r="G16" s="74">
        <v>1387</v>
      </c>
      <c r="H16" s="74">
        <v>42</v>
      </c>
    </row>
    <row r="17" spans="1:16" x14ac:dyDescent="0.2">
      <c r="A17" s="71" t="s">
        <v>9</v>
      </c>
      <c r="B17" s="74">
        <v>107</v>
      </c>
      <c r="C17" s="74">
        <v>89</v>
      </c>
      <c r="D17" s="74">
        <v>129</v>
      </c>
      <c r="E17" s="74">
        <v>263</v>
      </c>
      <c r="F17" s="74">
        <v>808</v>
      </c>
      <c r="G17" s="74">
        <v>1082</v>
      </c>
      <c r="H17" s="74">
        <v>66</v>
      </c>
    </row>
    <row r="18" spans="1:16" x14ac:dyDescent="0.2">
      <c r="A18" s="71" t="s">
        <v>10</v>
      </c>
      <c r="B18" s="74">
        <v>84</v>
      </c>
      <c r="C18" s="74">
        <v>114</v>
      </c>
      <c r="D18" s="74">
        <v>103</v>
      </c>
      <c r="E18" s="74">
        <v>262</v>
      </c>
      <c r="F18" s="74">
        <v>545</v>
      </c>
      <c r="G18" s="74">
        <v>501</v>
      </c>
      <c r="H18" s="74">
        <v>8</v>
      </c>
    </row>
    <row r="19" spans="1:16" x14ac:dyDescent="0.2">
      <c r="A19" s="71" t="s">
        <v>11</v>
      </c>
      <c r="B19" s="74">
        <v>85</v>
      </c>
      <c r="C19" s="74">
        <v>90</v>
      </c>
      <c r="D19" s="74">
        <v>122</v>
      </c>
      <c r="E19" s="74">
        <v>253</v>
      </c>
      <c r="F19" s="74">
        <v>361</v>
      </c>
      <c r="G19" s="74">
        <v>332</v>
      </c>
      <c r="H19" s="74">
        <v>21</v>
      </c>
    </row>
    <row r="20" spans="1:16" ht="25.5" customHeight="1" x14ac:dyDescent="0.2"/>
    <row r="21" spans="1:16" ht="20.100000000000001" customHeight="1" x14ac:dyDescent="0.2">
      <c r="A21" s="3" t="s">
        <v>39</v>
      </c>
      <c r="B21" s="3" t="s">
        <v>33</v>
      </c>
      <c r="C21" s="3" t="s">
        <v>34</v>
      </c>
      <c r="D21" s="3" t="s">
        <v>40</v>
      </c>
      <c r="E21" s="3" t="s">
        <v>35</v>
      </c>
      <c r="F21" s="3" t="s">
        <v>36</v>
      </c>
      <c r="G21" s="3" t="s">
        <v>37</v>
      </c>
      <c r="H21" s="3" t="s">
        <v>38</v>
      </c>
    </row>
    <row r="22" spans="1:16" x14ac:dyDescent="0.2">
      <c r="B22" s="69"/>
      <c r="C22" s="69"/>
      <c r="D22" s="69"/>
      <c r="E22" s="69"/>
      <c r="F22" s="69"/>
      <c r="G22" s="69"/>
      <c r="H22" s="69"/>
    </row>
    <row r="23" spans="1:16" x14ac:dyDescent="0.2">
      <c r="A23" s="71" t="s">
        <v>42</v>
      </c>
      <c r="B23" s="75">
        <v>21.03846153846154</v>
      </c>
      <c r="C23" s="75">
        <v>19.634615384615383</v>
      </c>
      <c r="D23" s="75">
        <v>21.942307692307693</v>
      </c>
      <c r="E23" s="75">
        <v>50.192307692307693</v>
      </c>
      <c r="F23" s="75">
        <v>132.56603773584905</v>
      </c>
      <c r="G23" s="75">
        <v>157.75</v>
      </c>
      <c r="H23" s="75">
        <v>6.1730769230769234</v>
      </c>
      <c r="I23" s="70"/>
      <c r="J23" s="70"/>
      <c r="K23" s="70"/>
      <c r="L23" s="70"/>
      <c r="M23" s="70"/>
      <c r="N23" s="70"/>
      <c r="O23" s="70"/>
      <c r="P23" s="72"/>
    </row>
    <row r="24" spans="1:16" x14ac:dyDescent="0.2">
      <c r="A24" s="71" t="s">
        <v>0</v>
      </c>
      <c r="B24" s="75">
        <v>14.25</v>
      </c>
      <c r="C24" s="75">
        <v>11</v>
      </c>
      <c r="D24" s="75">
        <v>11.75</v>
      </c>
      <c r="E24" s="75">
        <v>28.25</v>
      </c>
      <c r="F24" s="75">
        <v>55.2</v>
      </c>
      <c r="G24" s="75">
        <v>25.2</v>
      </c>
      <c r="H24" s="75">
        <v>1.2</v>
      </c>
      <c r="I24" s="70"/>
      <c r="J24" s="70"/>
      <c r="K24" s="70"/>
      <c r="L24" s="70"/>
      <c r="M24" s="70"/>
      <c r="N24" s="70"/>
      <c r="O24" s="70"/>
    </row>
    <row r="25" spans="1:16" x14ac:dyDescent="0.2">
      <c r="A25" s="71" t="s">
        <v>1</v>
      </c>
      <c r="B25" s="75">
        <v>14.75</v>
      </c>
      <c r="C25" s="75">
        <v>11.25</v>
      </c>
      <c r="D25" s="75">
        <v>11</v>
      </c>
      <c r="E25" s="75">
        <v>29</v>
      </c>
      <c r="F25" s="75">
        <v>71.25</v>
      </c>
      <c r="G25" s="75">
        <v>42.5</v>
      </c>
      <c r="H25" s="75">
        <v>3.5</v>
      </c>
      <c r="I25" s="70"/>
      <c r="J25" s="70"/>
      <c r="K25" s="70"/>
      <c r="L25" s="70"/>
      <c r="M25" s="70"/>
      <c r="N25" s="70"/>
      <c r="O25" s="70"/>
    </row>
    <row r="26" spans="1:16" x14ac:dyDescent="0.2">
      <c r="A26" s="71" t="s">
        <v>2</v>
      </c>
      <c r="B26" s="75">
        <v>13.8</v>
      </c>
      <c r="C26" s="75">
        <v>10.8</v>
      </c>
      <c r="D26" s="75">
        <v>15.4</v>
      </c>
      <c r="E26" s="75">
        <v>50.75</v>
      </c>
      <c r="F26" s="75">
        <v>85</v>
      </c>
      <c r="G26" s="75">
        <v>75</v>
      </c>
      <c r="H26" s="75">
        <v>1.75</v>
      </c>
      <c r="I26" s="70"/>
      <c r="J26" s="70"/>
      <c r="K26" s="70"/>
      <c r="L26" s="70"/>
      <c r="M26" s="70"/>
      <c r="N26" s="70"/>
      <c r="O26" s="70"/>
    </row>
    <row r="27" spans="1:16" x14ac:dyDescent="0.2">
      <c r="A27" s="71" t="s">
        <v>3</v>
      </c>
      <c r="B27" s="75">
        <v>14.75</v>
      </c>
      <c r="C27" s="75">
        <v>15</v>
      </c>
      <c r="D27" s="75">
        <v>18.5</v>
      </c>
      <c r="E27" s="75">
        <v>35</v>
      </c>
      <c r="F27" s="75">
        <v>83.8</v>
      </c>
      <c r="G27" s="75">
        <v>103.25</v>
      </c>
      <c r="H27" s="75">
        <v>2.5</v>
      </c>
      <c r="I27" s="70"/>
      <c r="J27" s="70"/>
      <c r="K27" s="70"/>
      <c r="L27" s="70"/>
      <c r="M27" s="70"/>
      <c r="N27" s="70"/>
      <c r="O27" s="70"/>
    </row>
    <row r="28" spans="1:16" x14ac:dyDescent="0.2">
      <c r="A28" s="71" t="s">
        <v>4</v>
      </c>
      <c r="B28" s="75">
        <v>18.8</v>
      </c>
      <c r="C28" s="75">
        <v>22</v>
      </c>
      <c r="D28" s="75">
        <v>23</v>
      </c>
      <c r="E28" s="75">
        <v>52.75</v>
      </c>
      <c r="F28" s="75">
        <v>162.75</v>
      </c>
      <c r="G28" s="75">
        <v>160.4</v>
      </c>
      <c r="H28" s="75">
        <v>6.8</v>
      </c>
      <c r="I28" s="70"/>
      <c r="J28" s="70"/>
      <c r="K28" s="70"/>
      <c r="L28" s="70"/>
      <c r="M28" s="70"/>
      <c r="N28" s="70"/>
      <c r="O28" s="70"/>
    </row>
    <row r="29" spans="1:16" x14ac:dyDescent="0.2">
      <c r="A29" s="71" t="s">
        <v>5</v>
      </c>
      <c r="B29" s="75">
        <v>34.75</v>
      </c>
      <c r="C29" s="75">
        <v>38.4</v>
      </c>
      <c r="D29" s="75">
        <v>27.6</v>
      </c>
      <c r="E29" s="75">
        <v>84</v>
      </c>
      <c r="F29" s="75">
        <v>264.75</v>
      </c>
      <c r="G29" s="75">
        <v>315</v>
      </c>
      <c r="H29" s="75">
        <v>9</v>
      </c>
      <c r="I29" s="70"/>
      <c r="J29" s="70"/>
      <c r="K29" s="70"/>
      <c r="L29" s="70"/>
      <c r="M29" s="70"/>
      <c r="N29" s="70"/>
      <c r="O29" s="70"/>
    </row>
    <row r="30" spans="1:16" x14ac:dyDescent="0.2">
      <c r="A30" s="71" t="s">
        <v>6</v>
      </c>
      <c r="B30" s="75">
        <v>29.25</v>
      </c>
      <c r="C30" s="75">
        <v>18.75</v>
      </c>
      <c r="D30" s="75">
        <v>30.75</v>
      </c>
      <c r="E30" s="75">
        <v>55.2</v>
      </c>
      <c r="F30" s="75">
        <v>206</v>
      </c>
      <c r="G30" s="75">
        <v>249.6</v>
      </c>
      <c r="H30" s="75">
        <v>9.5</v>
      </c>
      <c r="I30" s="70"/>
      <c r="J30" s="70"/>
      <c r="K30" s="70"/>
      <c r="L30" s="70"/>
      <c r="M30" s="70"/>
      <c r="N30" s="70"/>
      <c r="O30" s="70"/>
    </row>
    <row r="31" spans="1:16" x14ac:dyDescent="0.2">
      <c r="A31" s="71" t="s">
        <v>7</v>
      </c>
      <c r="B31" s="75">
        <v>14.8</v>
      </c>
      <c r="C31" s="75">
        <v>10.6</v>
      </c>
      <c r="D31" s="75">
        <v>10.5</v>
      </c>
      <c r="E31" s="75">
        <v>15.5</v>
      </c>
      <c r="F31" s="75">
        <v>82.75</v>
      </c>
      <c r="G31" s="75">
        <v>145.5</v>
      </c>
      <c r="H31" s="75">
        <v>7.8</v>
      </c>
      <c r="I31" s="70"/>
      <c r="J31" s="70"/>
      <c r="K31" s="70"/>
      <c r="L31" s="70"/>
      <c r="M31" s="70"/>
      <c r="N31" s="70"/>
      <c r="O31" s="70"/>
    </row>
    <row r="32" spans="1:16" x14ac:dyDescent="0.2">
      <c r="A32" s="71" t="s">
        <v>8</v>
      </c>
      <c r="B32" s="75">
        <v>37.5</v>
      </c>
      <c r="C32" s="75">
        <v>29.25</v>
      </c>
      <c r="D32" s="75">
        <v>30</v>
      </c>
      <c r="E32" s="75">
        <v>68</v>
      </c>
      <c r="F32" s="75">
        <v>230.25</v>
      </c>
      <c r="G32" s="75">
        <v>346.75</v>
      </c>
      <c r="H32" s="75">
        <v>10.5</v>
      </c>
      <c r="I32" s="70"/>
      <c r="J32" s="70"/>
      <c r="K32" s="70"/>
      <c r="L32" s="70"/>
      <c r="M32" s="70"/>
      <c r="N32" s="70"/>
      <c r="O32" s="70"/>
    </row>
    <row r="33" spans="1:20" x14ac:dyDescent="0.2">
      <c r="A33" s="71" t="s">
        <v>9</v>
      </c>
      <c r="B33" s="75">
        <v>26.75</v>
      </c>
      <c r="C33" s="75">
        <v>22.25</v>
      </c>
      <c r="D33" s="75">
        <v>32.25</v>
      </c>
      <c r="E33" s="75">
        <v>65.75</v>
      </c>
      <c r="F33" s="75">
        <v>161.6</v>
      </c>
      <c r="G33" s="75">
        <v>216.4</v>
      </c>
      <c r="H33" s="75">
        <v>13.2</v>
      </c>
      <c r="I33" s="70"/>
      <c r="J33" s="70"/>
      <c r="K33" s="70"/>
      <c r="L33" s="70"/>
      <c r="M33" s="70"/>
      <c r="N33" s="70"/>
      <c r="O33" s="70"/>
    </row>
    <row r="34" spans="1:20" x14ac:dyDescent="0.2">
      <c r="A34" s="71" t="s">
        <v>10</v>
      </c>
      <c r="B34" s="75">
        <v>16.8</v>
      </c>
      <c r="C34" s="75">
        <v>22.8</v>
      </c>
      <c r="D34" s="75">
        <v>25.75</v>
      </c>
      <c r="E34" s="75">
        <v>65.5</v>
      </c>
      <c r="F34" s="75">
        <v>136.25</v>
      </c>
      <c r="G34" s="75">
        <v>125.25</v>
      </c>
      <c r="H34" s="75">
        <v>2</v>
      </c>
      <c r="I34" s="70"/>
      <c r="J34" s="70"/>
      <c r="K34" s="70"/>
      <c r="L34" s="70"/>
      <c r="M34" s="70"/>
      <c r="N34" s="70"/>
      <c r="O34" s="70"/>
    </row>
    <row r="35" spans="1:20" x14ac:dyDescent="0.2">
      <c r="A35" s="71" t="s">
        <v>11</v>
      </c>
      <c r="B35" s="75">
        <v>21.25</v>
      </c>
      <c r="C35" s="75">
        <v>22.5</v>
      </c>
      <c r="D35" s="75">
        <v>24.4</v>
      </c>
      <c r="E35" s="75">
        <v>50.6</v>
      </c>
      <c r="F35" s="75">
        <v>72.2</v>
      </c>
      <c r="G35" s="75">
        <v>83</v>
      </c>
      <c r="H35" s="75">
        <v>5.25</v>
      </c>
      <c r="I35" s="70"/>
      <c r="J35" s="70"/>
      <c r="K35" s="70"/>
      <c r="L35" s="70"/>
      <c r="M35" s="70"/>
      <c r="N35" s="70"/>
      <c r="O35" s="70"/>
    </row>
    <row r="36" spans="1:20" x14ac:dyDescent="0.2">
      <c r="A36" s="7"/>
      <c r="B36" s="7"/>
      <c r="C36" s="7"/>
      <c r="D36" s="7"/>
      <c r="E36" s="7"/>
      <c r="F36" s="7"/>
      <c r="G36" s="7"/>
      <c r="H36" s="7"/>
      <c r="I36" s="9"/>
    </row>
    <row r="37" spans="1:20" x14ac:dyDescent="0.2">
      <c r="A37" s="9"/>
      <c r="B37" s="9"/>
      <c r="C37" s="9"/>
      <c r="D37" s="9"/>
      <c r="E37" s="9"/>
      <c r="F37" s="9"/>
      <c r="G37" s="9"/>
      <c r="H37" s="9"/>
      <c r="I37" s="9"/>
    </row>
    <row r="38" spans="1:20" x14ac:dyDescent="0.2">
      <c r="A38" s="73" t="s">
        <v>43</v>
      </c>
    </row>
    <row r="40" spans="1:20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</row>
    <row r="41" spans="1:20" ht="15.75" customHeight="1" x14ac:dyDescent="0.2"/>
  </sheetData>
  <mergeCells count="2">
    <mergeCell ref="A3:H3"/>
    <mergeCell ref="A40:T40"/>
  </mergeCells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2.7109375" style="5" customWidth="1"/>
    <col min="2" max="2" width="12.5703125" style="5" customWidth="1"/>
    <col min="3" max="33" width="3.85546875" style="5" customWidth="1"/>
    <col min="34" max="34" width="5.7109375" style="5" customWidth="1"/>
    <col min="35" max="35" width="4.7109375" style="5" customWidth="1"/>
    <col min="36" max="36" width="7" style="5" customWidth="1"/>
    <col min="37" max="37" width="9.140625" style="5" hidden="1" customWidth="1"/>
    <col min="38" max="38" width="5.140625" style="5" hidden="1" customWidth="1"/>
    <col min="39" max="44" width="3.7109375" style="5" hidden="1" customWidth="1"/>
    <col min="45" max="45" width="0" style="5" hidden="1" customWidth="1"/>
    <col min="46" max="16384" width="11.42578125" style="5"/>
  </cols>
  <sheetData>
    <row r="1" spans="1:256" ht="39.950000000000003" customHeight="1" x14ac:dyDescent="0.2"/>
    <row r="2" spans="1:256" ht="20.100000000000001" customHeight="1" x14ac:dyDescent="0.25">
      <c r="A2" s="30"/>
      <c r="B2" s="31" t="s">
        <v>20</v>
      </c>
      <c r="C2" s="30"/>
      <c r="E2" s="32"/>
      <c r="F2" s="33"/>
      <c r="G2" s="32"/>
      <c r="H2" s="32"/>
      <c r="I2" s="32"/>
      <c r="J2" s="32"/>
      <c r="K2" s="33"/>
      <c r="L2" s="32"/>
      <c r="M2" s="33"/>
      <c r="N2" s="30"/>
      <c r="O2" s="30"/>
      <c r="P2" s="30"/>
      <c r="Q2" s="30"/>
      <c r="R2" s="30"/>
      <c r="S2" s="30"/>
      <c r="T2" s="30"/>
      <c r="U2" s="30"/>
      <c r="V2" s="31"/>
      <c r="W2" s="31"/>
      <c r="X2" s="31"/>
      <c r="Y2" s="34"/>
      <c r="Z2" s="34"/>
      <c r="AA2" s="32"/>
      <c r="AB2" s="32"/>
      <c r="AC2" s="32"/>
      <c r="AD2" s="32"/>
      <c r="AE2" s="32"/>
      <c r="AF2" s="32"/>
      <c r="AG2" s="32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</row>
    <row r="3" spans="1:256" ht="20.100000000000001" customHeight="1" x14ac:dyDescent="0.25">
      <c r="A3" s="30"/>
      <c r="B3" s="35" t="s">
        <v>21</v>
      </c>
      <c r="C3" s="36"/>
      <c r="D3" s="18"/>
      <c r="E3" s="37"/>
      <c r="F3" s="18"/>
      <c r="G3" s="37"/>
      <c r="H3" s="37"/>
      <c r="I3" s="37"/>
      <c r="J3" s="37"/>
      <c r="K3" s="18"/>
      <c r="L3" s="37"/>
      <c r="M3" s="18"/>
      <c r="N3" s="36"/>
      <c r="O3" s="36"/>
      <c r="P3" s="36"/>
      <c r="Q3" s="36"/>
      <c r="R3" s="36"/>
      <c r="S3" s="36"/>
      <c r="T3" s="36"/>
      <c r="U3" s="36"/>
      <c r="V3" s="38"/>
      <c r="W3" s="38"/>
      <c r="X3" s="38"/>
      <c r="Y3" s="39"/>
      <c r="Z3" s="39"/>
      <c r="AA3" s="37"/>
      <c r="AB3" s="37"/>
      <c r="AC3" s="37"/>
      <c r="AD3" s="37"/>
      <c r="AE3" s="37"/>
      <c r="AF3" s="37"/>
      <c r="AG3" s="37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</row>
    <row r="4" spans="1:256" ht="20.100000000000001" customHeight="1" x14ac:dyDescent="0.25">
      <c r="A4" s="30"/>
      <c r="B4" s="37"/>
      <c r="C4" s="37"/>
      <c r="D4" s="18"/>
      <c r="E4" s="37"/>
      <c r="F4" s="18"/>
      <c r="G4" s="37"/>
      <c r="H4" s="37"/>
      <c r="I4" s="37"/>
      <c r="J4" s="37"/>
      <c r="K4" s="18"/>
      <c r="L4" s="37"/>
      <c r="M4" s="18"/>
      <c r="N4" s="36"/>
      <c r="O4" s="36"/>
      <c r="P4" s="36"/>
      <c r="Q4" s="36"/>
      <c r="R4" s="36"/>
      <c r="S4" s="36"/>
      <c r="T4" s="36"/>
      <c r="U4" s="36"/>
      <c r="V4" s="38"/>
      <c r="W4" s="38"/>
      <c r="X4" s="38"/>
      <c r="Y4" s="39"/>
      <c r="Z4" s="39"/>
      <c r="AA4" s="37"/>
      <c r="AB4" s="37"/>
      <c r="AC4" s="37"/>
      <c r="AD4" s="37"/>
      <c r="AE4" s="37"/>
      <c r="AF4" s="37"/>
      <c r="AG4" s="37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256" ht="27" customHeight="1" x14ac:dyDescent="0.25">
      <c r="A5" s="30"/>
      <c r="B5" s="40">
        <v>2021</v>
      </c>
      <c r="C5" s="36"/>
      <c r="D5" s="18"/>
      <c r="E5" s="37"/>
      <c r="F5" s="18"/>
      <c r="G5" s="37"/>
      <c r="H5" s="37"/>
      <c r="I5" s="37"/>
      <c r="J5" s="37"/>
      <c r="K5" s="18"/>
      <c r="L5" s="37"/>
      <c r="M5" s="18"/>
      <c r="N5" s="36"/>
      <c r="O5" s="36"/>
      <c r="P5" s="36"/>
      <c r="Q5" s="36"/>
      <c r="R5" s="36"/>
      <c r="S5" s="36"/>
      <c r="T5" s="36"/>
      <c r="U5" s="36"/>
      <c r="V5" s="38"/>
      <c r="W5" s="38"/>
      <c r="X5" s="38"/>
      <c r="Y5" s="39"/>
      <c r="Z5" s="39"/>
      <c r="AA5" s="37"/>
      <c r="AB5" s="37"/>
      <c r="AC5" s="37"/>
      <c r="AD5" s="37"/>
      <c r="AE5" s="37"/>
      <c r="AF5" s="37"/>
      <c r="AG5" s="37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pans="1:256" ht="20.100000000000001" customHeight="1" x14ac:dyDescent="0.25">
      <c r="A6" s="30"/>
      <c r="B6" s="37"/>
      <c r="C6" s="37"/>
      <c r="D6" s="18"/>
      <c r="E6" s="37"/>
      <c r="F6" s="18"/>
      <c r="G6" s="37"/>
      <c r="H6" s="37"/>
      <c r="I6" s="37"/>
      <c r="J6" s="37"/>
      <c r="K6" s="18"/>
      <c r="L6" s="37"/>
      <c r="M6" s="18"/>
      <c r="N6" s="36"/>
      <c r="O6" s="36"/>
      <c r="P6" s="36"/>
      <c r="Q6" s="36"/>
      <c r="R6" s="36"/>
      <c r="S6" s="36"/>
      <c r="T6" s="36"/>
      <c r="U6" s="36"/>
      <c r="V6" s="38"/>
      <c r="W6" s="38"/>
      <c r="X6" s="38"/>
      <c r="Y6" s="39"/>
      <c r="Z6" s="39"/>
      <c r="AA6" s="37"/>
      <c r="AB6" s="37"/>
      <c r="AC6" s="37"/>
      <c r="AD6" s="37"/>
      <c r="AE6" s="37"/>
      <c r="AF6" s="37"/>
      <c r="AG6" s="37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1:256" ht="14.25" customHeight="1" x14ac:dyDescent="0.25">
      <c r="A7" s="30"/>
      <c r="B7" s="41" t="s">
        <v>22</v>
      </c>
      <c r="C7" s="42" t="s">
        <v>23</v>
      </c>
      <c r="D7" s="43"/>
      <c r="E7" s="44"/>
      <c r="F7" s="43"/>
      <c r="G7" s="44"/>
      <c r="H7" s="44"/>
      <c r="I7" s="44"/>
      <c r="J7" s="44"/>
      <c r="K7" s="43"/>
      <c r="L7" s="44"/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45"/>
      <c r="AA7" s="44"/>
      <c r="AB7" s="44"/>
      <c r="AC7" s="44"/>
      <c r="AD7" s="44"/>
      <c r="AE7" s="44"/>
      <c r="AF7" s="44"/>
      <c r="AG7" s="46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</row>
    <row r="8" spans="1:256" ht="22.5" customHeight="1" x14ac:dyDescent="0.2">
      <c r="A8" s="19"/>
      <c r="B8" s="47"/>
      <c r="C8" s="48">
        <v>1</v>
      </c>
      <c r="D8" s="48">
        <v>2</v>
      </c>
      <c r="E8" s="48">
        <v>3</v>
      </c>
      <c r="F8" s="48">
        <v>4</v>
      </c>
      <c r="G8" s="48">
        <v>5</v>
      </c>
      <c r="H8" s="48">
        <v>6</v>
      </c>
      <c r="I8" s="48">
        <v>7</v>
      </c>
      <c r="J8" s="48">
        <v>8</v>
      </c>
      <c r="K8" s="48">
        <v>9</v>
      </c>
      <c r="L8" s="48">
        <v>10</v>
      </c>
      <c r="M8" s="48">
        <v>11</v>
      </c>
      <c r="N8" s="48">
        <v>12</v>
      </c>
      <c r="O8" s="48">
        <v>13</v>
      </c>
      <c r="P8" s="48">
        <v>14</v>
      </c>
      <c r="Q8" s="48">
        <v>15</v>
      </c>
      <c r="R8" s="48">
        <v>16</v>
      </c>
      <c r="S8" s="48">
        <v>17</v>
      </c>
      <c r="T8" s="48">
        <v>18</v>
      </c>
      <c r="U8" s="48">
        <v>19</v>
      </c>
      <c r="V8" s="48">
        <v>20</v>
      </c>
      <c r="W8" s="48">
        <v>21</v>
      </c>
      <c r="X8" s="48">
        <v>22</v>
      </c>
      <c r="Y8" s="48">
        <v>23</v>
      </c>
      <c r="Z8" s="48">
        <v>24</v>
      </c>
      <c r="AA8" s="48">
        <v>25</v>
      </c>
      <c r="AB8" s="48">
        <v>26</v>
      </c>
      <c r="AC8" s="48">
        <v>27</v>
      </c>
      <c r="AD8" s="48">
        <v>28</v>
      </c>
      <c r="AE8" s="48">
        <v>29</v>
      </c>
      <c r="AF8" s="48">
        <v>30</v>
      </c>
      <c r="AG8" s="48">
        <v>31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256" s="51" customFormat="1" ht="7.5" customHeight="1" x14ac:dyDescent="0.2">
      <c r="A9" s="49"/>
      <c r="B9" s="5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0.100000000000001" customHeight="1" x14ac:dyDescent="0.2">
      <c r="A10" s="21">
        <v>1</v>
      </c>
      <c r="B10" s="52" t="s">
        <v>0</v>
      </c>
      <c r="C10" s="53" t="str">
        <f t="shared" ref="C10:AG18" si="0">VLOOKUP(MOD(C$8+VLOOKUP($A10,$AM$10:$AO$21,3)+$B$5*365+INT($B$5/4)+IF(AND($A10&lt;3,$B$5/4=INT($B$5/4)),0,1),7),$AQ$10:$AR$16,2)</f>
        <v>V</v>
      </c>
      <c r="D10" s="53" t="str">
        <f t="shared" si="0"/>
        <v>S</v>
      </c>
      <c r="E10" s="53" t="str">
        <f t="shared" si="0"/>
        <v>D</v>
      </c>
      <c r="F10" s="53" t="str">
        <f t="shared" si="0"/>
        <v>L</v>
      </c>
      <c r="G10" s="53" t="str">
        <f t="shared" si="0"/>
        <v>M</v>
      </c>
      <c r="H10" s="53" t="str">
        <f t="shared" si="0"/>
        <v>X</v>
      </c>
      <c r="I10" s="53" t="str">
        <f t="shared" si="0"/>
        <v>J</v>
      </c>
      <c r="J10" s="53" t="str">
        <f t="shared" si="0"/>
        <v>V</v>
      </c>
      <c r="K10" s="53" t="str">
        <f t="shared" si="0"/>
        <v>S</v>
      </c>
      <c r="L10" s="53" t="str">
        <f t="shared" si="0"/>
        <v>D</v>
      </c>
      <c r="M10" s="53" t="str">
        <f t="shared" si="0"/>
        <v>L</v>
      </c>
      <c r="N10" s="53" t="str">
        <f t="shared" si="0"/>
        <v>M</v>
      </c>
      <c r="O10" s="53" t="str">
        <f t="shared" si="0"/>
        <v>X</v>
      </c>
      <c r="P10" s="53" t="str">
        <f t="shared" si="0"/>
        <v>J</v>
      </c>
      <c r="Q10" s="53" t="str">
        <f t="shared" si="0"/>
        <v>V</v>
      </c>
      <c r="R10" s="53" t="str">
        <f t="shared" si="0"/>
        <v>S</v>
      </c>
      <c r="S10" s="53" t="str">
        <f t="shared" si="0"/>
        <v>D</v>
      </c>
      <c r="T10" s="53" t="str">
        <f t="shared" si="0"/>
        <v>L</v>
      </c>
      <c r="U10" s="53" t="str">
        <f t="shared" si="0"/>
        <v>M</v>
      </c>
      <c r="V10" s="53" t="str">
        <f t="shared" si="0"/>
        <v>X</v>
      </c>
      <c r="W10" s="53" t="str">
        <f t="shared" si="0"/>
        <v>J</v>
      </c>
      <c r="X10" s="53" t="str">
        <f t="shared" si="0"/>
        <v>V</v>
      </c>
      <c r="Y10" s="53" t="str">
        <f t="shared" si="0"/>
        <v>S</v>
      </c>
      <c r="Z10" s="53" t="str">
        <f t="shared" si="0"/>
        <v>D</v>
      </c>
      <c r="AA10" s="53" t="str">
        <f t="shared" si="0"/>
        <v>L</v>
      </c>
      <c r="AB10" s="53" t="str">
        <f t="shared" si="0"/>
        <v>M</v>
      </c>
      <c r="AC10" s="53" t="str">
        <f t="shared" si="0"/>
        <v>X</v>
      </c>
      <c r="AD10" s="53" t="str">
        <f t="shared" si="0"/>
        <v>J</v>
      </c>
      <c r="AE10" s="53" t="str">
        <f t="shared" si="0"/>
        <v>V</v>
      </c>
      <c r="AF10" s="53" t="str">
        <f t="shared" si="0"/>
        <v>S</v>
      </c>
      <c r="AG10" s="53" t="str">
        <f t="shared" si="0"/>
        <v>D</v>
      </c>
      <c r="AH10" s="20"/>
      <c r="AI10" s="20"/>
      <c r="AJ10" s="20"/>
      <c r="AK10" s="20"/>
      <c r="AL10" s="20"/>
      <c r="AM10" s="22">
        <v>1</v>
      </c>
      <c r="AN10" s="22">
        <v>31</v>
      </c>
      <c r="AO10" s="22">
        <v>0</v>
      </c>
      <c r="AP10" s="23"/>
      <c r="AQ10" s="22">
        <v>0</v>
      </c>
      <c r="AR10" s="22" t="s">
        <v>13</v>
      </c>
      <c r="AS10" s="24"/>
      <c r="AT10" s="24"/>
      <c r="AU10" s="24"/>
      <c r="AV10" s="24"/>
    </row>
    <row r="11" spans="1:256" ht="20.100000000000001" customHeight="1" x14ac:dyDescent="0.2">
      <c r="A11" s="21">
        <v>2</v>
      </c>
      <c r="B11" s="52" t="s">
        <v>1</v>
      </c>
      <c r="C11" s="54" t="str">
        <f>VLOOKUP(MOD(C$8+VLOOKUP($A11,$AM$10:$AO$21,3)+$B$5*365+INT($B$5/4)+IF(AND($A11&lt;3,$B$5/4=INT($B$5/4)),0,1),7),$AQ$10:$AR$16,2)</f>
        <v>L</v>
      </c>
      <c r="D11" s="54" t="str">
        <f t="shared" si="0"/>
        <v>M</v>
      </c>
      <c r="E11" s="54" t="str">
        <f t="shared" si="0"/>
        <v>X</v>
      </c>
      <c r="F11" s="54" t="str">
        <f t="shared" si="0"/>
        <v>J</v>
      </c>
      <c r="G11" s="54" t="str">
        <f t="shared" si="0"/>
        <v>V</v>
      </c>
      <c r="H11" s="54" t="str">
        <f t="shared" si="0"/>
        <v>S</v>
      </c>
      <c r="I11" s="54" t="str">
        <f t="shared" si="0"/>
        <v>D</v>
      </c>
      <c r="J11" s="54" t="str">
        <f t="shared" si="0"/>
        <v>L</v>
      </c>
      <c r="K11" s="54" t="str">
        <f t="shared" si="0"/>
        <v>M</v>
      </c>
      <c r="L11" s="54" t="str">
        <f t="shared" si="0"/>
        <v>X</v>
      </c>
      <c r="M11" s="54" t="str">
        <f t="shared" si="0"/>
        <v>J</v>
      </c>
      <c r="N11" s="54" t="str">
        <f t="shared" si="0"/>
        <v>V</v>
      </c>
      <c r="O11" s="54" t="str">
        <f t="shared" si="0"/>
        <v>S</v>
      </c>
      <c r="P11" s="54" t="str">
        <f t="shared" si="0"/>
        <v>D</v>
      </c>
      <c r="Q11" s="54" t="str">
        <f t="shared" si="0"/>
        <v>L</v>
      </c>
      <c r="R11" s="54" t="str">
        <f t="shared" si="0"/>
        <v>M</v>
      </c>
      <c r="S11" s="54" t="str">
        <f t="shared" si="0"/>
        <v>X</v>
      </c>
      <c r="T11" s="54" t="str">
        <f t="shared" si="0"/>
        <v>J</v>
      </c>
      <c r="U11" s="54" t="str">
        <f t="shared" si="0"/>
        <v>V</v>
      </c>
      <c r="V11" s="54" t="str">
        <f t="shared" si="0"/>
        <v>S</v>
      </c>
      <c r="W11" s="54" t="str">
        <f t="shared" si="0"/>
        <v>D</v>
      </c>
      <c r="X11" s="54" t="str">
        <f t="shared" si="0"/>
        <v>L</v>
      </c>
      <c r="Y11" s="54" t="str">
        <f t="shared" si="0"/>
        <v>M</v>
      </c>
      <c r="Z11" s="54" t="str">
        <f t="shared" si="0"/>
        <v>X</v>
      </c>
      <c r="AA11" s="54" t="str">
        <f t="shared" si="0"/>
        <v>J</v>
      </c>
      <c r="AB11" s="54" t="str">
        <f t="shared" si="0"/>
        <v>V</v>
      </c>
      <c r="AC11" s="54" t="str">
        <f t="shared" si="0"/>
        <v>S</v>
      </c>
      <c r="AD11" s="54" t="str">
        <f t="shared" si="0"/>
        <v>D</v>
      </c>
      <c r="AE11" s="54" t="str">
        <f>IF(AND($A11&lt;3,$B$5/4=INT($B$5/4)),VLOOKUP(MOD(AE$8+VLOOKUP($A11,$AM$10:$AO$21,3)+$B$5*365+INT($B$5/4)+IF(AND($A11&lt;3,$B$5/4=INT($B$5/4)),0,1),7),$AQ$10:$AR$16,2),"")</f>
        <v/>
      </c>
      <c r="AF11" s="54"/>
      <c r="AG11" s="54"/>
      <c r="AH11" s="20"/>
      <c r="AI11" s="20"/>
      <c r="AJ11" s="20"/>
      <c r="AK11" s="20"/>
      <c r="AL11" s="20"/>
      <c r="AM11" s="22">
        <v>2</v>
      </c>
      <c r="AN11" s="22">
        <v>28</v>
      </c>
      <c r="AO11" s="22">
        <f>AO10+AN10</f>
        <v>31</v>
      </c>
      <c r="AP11" s="23"/>
      <c r="AQ11" s="22">
        <v>1</v>
      </c>
      <c r="AR11" s="22" t="s">
        <v>14</v>
      </c>
      <c r="AS11" s="24"/>
      <c r="AT11" s="24"/>
      <c r="AU11" s="24"/>
      <c r="AV11" s="24"/>
    </row>
    <row r="12" spans="1:256" ht="20.100000000000001" customHeight="1" x14ac:dyDescent="0.2">
      <c r="A12" s="21">
        <v>3</v>
      </c>
      <c r="B12" s="52" t="s">
        <v>2</v>
      </c>
      <c r="C12" s="53" t="str">
        <f>VLOOKUP(MOD(C$8+VLOOKUP($A12,$AM$10:$AO$21,3)+$B$5*365+INT($B$5/4)+IF(AND($A12&lt;3,$B$5/4=INT($B$5/4)),0,1),7),$AQ$10:$AR$16,2)</f>
        <v>L</v>
      </c>
      <c r="D12" s="53" t="str">
        <f t="shared" si="0"/>
        <v>M</v>
      </c>
      <c r="E12" s="53" t="str">
        <f t="shared" si="0"/>
        <v>X</v>
      </c>
      <c r="F12" s="53" t="str">
        <f t="shared" si="0"/>
        <v>J</v>
      </c>
      <c r="G12" s="53" t="str">
        <f t="shared" si="0"/>
        <v>V</v>
      </c>
      <c r="H12" s="53" t="str">
        <f t="shared" si="0"/>
        <v>S</v>
      </c>
      <c r="I12" s="53" t="str">
        <f t="shared" si="0"/>
        <v>D</v>
      </c>
      <c r="J12" s="53" t="str">
        <f t="shared" si="0"/>
        <v>L</v>
      </c>
      <c r="K12" s="53" t="str">
        <f t="shared" si="0"/>
        <v>M</v>
      </c>
      <c r="L12" s="53" t="str">
        <f t="shared" si="0"/>
        <v>X</v>
      </c>
      <c r="M12" s="53" t="str">
        <f t="shared" si="0"/>
        <v>J</v>
      </c>
      <c r="N12" s="53" t="str">
        <f t="shared" si="0"/>
        <v>V</v>
      </c>
      <c r="O12" s="53" t="str">
        <f t="shared" si="0"/>
        <v>S</v>
      </c>
      <c r="P12" s="53" t="str">
        <f t="shared" si="0"/>
        <v>D</v>
      </c>
      <c r="Q12" s="53" t="str">
        <f t="shared" si="0"/>
        <v>L</v>
      </c>
      <c r="R12" s="53" t="str">
        <f t="shared" si="0"/>
        <v>M</v>
      </c>
      <c r="S12" s="53" t="str">
        <f t="shared" si="0"/>
        <v>X</v>
      </c>
      <c r="T12" s="53" t="str">
        <f t="shared" si="0"/>
        <v>J</v>
      </c>
      <c r="U12" s="53" t="str">
        <f t="shared" si="0"/>
        <v>V</v>
      </c>
      <c r="V12" s="53" t="str">
        <f t="shared" si="0"/>
        <v>S</v>
      </c>
      <c r="W12" s="53" t="str">
        <f t="shared" si="0"/>
        <v>D</v>
      </c>
      <c r="X12" s="53" t="str">
        <f t="shared" si="0"/>
        <v>L</v>
      </c>
      <c r="Y12" s="53" t="str">
        <f t="shared" si="0"/>
        <v>M</v>
      </c>
      <c r="Z12" s="53" t="str">
        <f t="shared" si="0"/>
        <v>X</v>
      </c>
      <c r="AA12" s="53" t="str">
        <f t="shared" si="0"/>
        <v>J</v>
      </c>
      <c r="AB12" s="53" t="str">
        <f t="shared" si="0"/>
        <v>V</v>
      </c>
      <c r="AC12" s="53" t="str">
        <f t="shared" si="0"/>
        <v>S</v>
      </c>
      <c r="AD12" s="53" t="str">
        <f t="shared" si="0"/>
        <v>D</v>
      </c>
      <c r="AE12" s="53" t="str">
        <f>VLOOKUP(MOD(AE$8+VLOOKUP($A12,$AM$10:$AO$21,3)+$B$5*365+INT($B$5/4)+IF(AND($A12&lt;3,$B$5/4=INT($B$5/4)),0,1),7),$AQ$10:$AR$16,2)</f>
        <v>L</v>
      </c>
      <c r="AF12" s="53" t="str">
        <f>VLOOKUP(MOD(AF$8+VLOOKUP($A12,$AM$10:$AO$21,3)+$B$5*365+INT($B$5/4)+IF(AND($A12&lt;3,$B$5/4=INT($B$5/4)),0,1),7),$AQ$10:$AR$16,2)</f>
        <v>M</v>
      </c>
      <c r="AG12" s="53" t="str">
        <f>VLOOKUP(MOD(AG$8+VLOOKUP($A12,$AM$10:$AO$21,3)+$B$5*365+INT($B$5/4)+IF(AND($A12&lt;3,$B$5/4=INT($B$5/4)),0,1),7),$AQ$10:$AR$16,2)</f>
        <v>X</v>
      </c>
      <c r="AH12" s="20"/>
      <c r="AI12" s="20"/>
      <c r="AJ12" s="20"/>
      <c r="AK12" s="20"/>
      <c r="AL12" s="20"/>
      <c r="AM12" s="22">
        <v>3</v>
      </c>
      <c r="AN12" s="22">
        <v>31</v>
      </c>
      <c r="AO12" s="22">
        <f t="shared" ref="AO12:AO21" si="1">AO11+AN11</f>
        <v>59</v>
      </c>
      <c r="AP12" s="23"/>
      <c r="AQ12" s="22">
        <v>2</v>
      </c>
      <c r="AR12" s="22" t="s">
        <v>15</v>
      </c>
      <c r="AS12" s="24"/>
      <c r="AT12" s="24"/>
      <c r="AU12" s="24"/>
      <c r="AV12" s="24"/>
    </row>
    <row r="13" spans="1:256" ht="20.100000000000001" customHeight="1" x14ac:dyDescent="0.2">
      <c r="A13" s="21">
        <v>4</v>
      </c>
      <c r="B13" s="52" t="s">
        <v>3</v>
      </c>
      <c r="C13" s="54" t="str">
        <f>VLOOKUP(MOD(C$8+VLOOKUP($A13,$AM$10:$AO$21,3)+$B$5*365+INT($B$5/4)+IF(AND($A13&lt;3,$B$5/4=INT($B$5/4)),0,1),7),$AQ$10:$AR$16,2)</f>
        <v>J</v>
      </c>
      <c r="D13" s="54" t="str">
        <f t="shared" si="0"/>
        <v>V</v>
      </c>
      <c r="E13" s="54" t="str">
        <f t="shared" si="0"/>
        <v>S</v>
      </c>
      <c r="F13" s="54" t="str">
        <f t="shared" si="0"/>
        <v>D</v>
      </c>
      <c r="G13" s="54" t="str">
        <f t="shared" si="0"/>
        <v>L</v>
      </c>
      <c r="H13" s="54" t="str">
        <f t="shared" si="0"/>
        <v>M</v>
      </c>
      <c r="I13" s="54" t="str">
        <f t="shared" si="0"/>
        <v>X</v>
      </c>
      <c r="J13" s="54" t="str">
        <f t="shared" si="0"/>
        <v>J</v>
      </c>
      <c r="K13" s="54" t="str">
        <f t="shared" si="0"/>
        <v>V</v>
      </c>
      <c r="L13" s="54" t="str">
        <f t="shared" si="0"/>
        <v>S</v>
      </c>
      <c r="M13" s="54" t="str">
        <f t="shared" si="0"/>
        <v>D</v>
      </c>
      <c r="N13" s="54" t="str">
        <f t="shared" si="0"/>
        <v>L</v>
      </c>
      <c r="O13" s="54" t="str">
        <f t="shared" si="0"/>
        <v>M</v>
      </c>
      <c r="P13" s="54" t="str">
        <f t="shared" si="0"/>
        <v>X</v>
      </c>
      <c r="Q13" s="54" t="str">
        <f t="shared" si="0"/>
        <v>J</v>
      </c>
      <c r="R13" s="54" t="str">
        <f t="shared" si="0"/>
        <v>V</v>
      </c>
      <c r="S13" s="54" t="str">
        <f t="shared" si="0"/>
        <v>S</v>
      </c>
      <c r="T13" s="54" t="str">
        <f t="shared" si="0"/>
        <v>D</v>
      </c>
      <c r="U13" s="54" t="str">
        <f t="shared" si="0"/>
        <v>L</v>
      </c>
      <c r="V13" s="54" t="str">
        <f t="shared" si="0"/>
        <v>M</v>
      </c>
      <c r="W13" s="54" t="str">
        <f t="shared" si="0"/>
        <v>X</v>
      </c>
      <c r="X13" s="54" t="str">
        <f t="shared" si="0"/>
        <v>J</v>
      </c>
      <c r="Y13" s="54" t="str">
        <f t="shared" si="0"/>
        <v>V</v>
      </c>
      <c r="Z13" s="54" t="str">
        <f t="shared" si="0"/>
        <v>S</v>
      </c>
      <c r="AA13" s="54" t="str">
        <f t="shared" si="0"/>
        <v>D</v>
      </c>
      <c r="AB13" s="54" t="str">
        <f t="shared" si="0"/>
        <v>L</v>
      </c>
      <c r="AC13" s="54" t="str">
        <f t="shared" si="0"/>
        <v>M</v>
      </c>
      <c r="AD13" s="54" t="str">
        <f t="shared" si="0"/>
        <v>X</v>
      </c>
      <c r="AE13" s="54" t="str">
        <f t="shared" si="0"/>
        <v>J</v>
      </c>
      <c r="AF13" s="54" t="str">
        <f t="shared" si="0"/>
        <v>V</v>
      </c>
      <c r="AG13" s="54"/>
      <c r="AH13" s="20"/>
      <c r="AI13" s="20"/>
      <c r="AJ13" s="20"/>
      <c r="AK13" s="20"/>
      <c r="AL13" s="20"/>
      <c r="AM13" s="22">
        <v>4</v>
      </c>
      <c r="AN13" s="22">
        <v>30</v>
      </c>
      <c r="AO13" s="22">
        <f t="shared" si="1"/>
        <v>90</v>
      </c>
      <c r="AP13" s="23"/>
      <c r="AQ13" s="22">
        <v>3</v>
      </c>
      <c r="AR13" s="22" t="s">
        <v>16</v>
      </c>
      <c r="AS13" s="24"/>
      <c r="AT13" s="24"/>
      <c r="AU13" s="24"/>
      <c r="AV13" s="24"/>
    </row>
    <row r="14" spans="1:256" ht="20.100000000000001" customHeight="1" x14ac:dyDescent="0.2">
      <c r="A14" s="21">
        <v>5</v>
      </c>
      <c r="B14" s="52" t="s">
        <v>4</v>
      </c>
      <c r="C14" s="53" t="str">
        <f t="shared" si="0"/>
        <v>S</v>
      </c>
      <c r="D14" s="53" t="str">
        <f t="shared" si="0"/>
        <v>D</v>
      </c>
      <c r="E14" s="53" t="str">
        <f t="shared" si="0"/>
        <v>L</v>
      </c>
      <c r="F14" s="53" t="str">
        <f t="shared" si="0"/>
        <v>M</v>
      </c>
      <c r="G14" s="53" t="str">
        <f t="shared" si="0"/>
        <v>X</v>
      </c>
      <c r="H14" s="53" t="str">
        <f t="shared" si="0"/>
        <v>J</v>
      </c>
      <c r="I14" s="53" t="str">
        <f t="shared" si="0"/>
        <v>V</v>
      </c>
      <c r="J14" s="53" t="str">
        <f t="shared" si="0"/>
        <v>S</v>
      </c>
      <c r="K14" s="53" t="str">
        <f t="shared" si="0"/>
        <v>D</v>
      </c>
      <c r="L14" s="53" t="str">
        <f t="shared" si="0"/>
        <v>L</v>
      </c>
      <c r="M14" s="53" t="str">
        <f t="shared" si="0"/>
        <v>M</v>
      </c>
      <c r="N14" s="53" t="str">
        <f t="shared" si="0"/>
        <v>X</v>
      </c>
      <c r="O14" s="53" t="str">
        <f t="shared" si="0"/>
        <v>J</v>
      </c>
      <c r="P14" s="53" t="str">
        <f t="shared" si="0"/>
        <v>V</v>
      </c>
      <c r="Q14" s="53" t="str">
        <f t="shared" si="0"/>
        <v>S</v>
      </c>
      <c r="R14" s="53" t="str">
        <f t="shared" si="0"/>
        <v>D</v>
      </c>
      <c r="S14" s="53" t="str">
        <f t="shared" si="0"/>
        <v>L</v>
      </c>
      <c r="T14" s="53" t="str">
        <f t="shared" si="0"/>
        <v>M</v>
      </c>
      <c r="U14" s="53" t="str">
        <f t="shared" si="0"/>
        <v>X</v>
      </c>
      <c r="V14" s="53" t="str">
        <f t="shared" si="0"/>
        <v>J</v>
      </c>
      <c r="W14" s="53" t="str">
        <f t="shared" si="0"/>
        <v>V</v>
      </c>
      <c r="X14" s="53" t="str">
        <f t="shared" si="0"/>
        <v>S</v>
      </c>
      <c r="Y14" s="53" t="str">
        <f t="shared" si="0"/>
        <v>D</v>
      </c>
      <c r="Z14" s="53" t="str">
        <f t="shared" si="0"/>
        <v>L</v>
      </c>
      <c r="AA14" s="53" t="str">
        <f t="shared" si="0"/>
        <v>M</v>
      </c>
      <c r="AB14" s="53" t="str">
        <f t="shared" si="0"/>
        <v>X</v>
      </c>
      <c r="AC14" s="53" t="str">
        <f t="shared" si="0"/>
        <v>J</v>
      </c>
      <c r="AD14" s="53" t="str">
        <f t="shared" si="0"/>
        <v>V</v>
      </c>
      <c r="AE14" s="53" t="str">
        <f t="shared" si="0"/>
        <v>S</v>
      </c>
      <c r="AF14" s="53" t="str">
        <f t="shared" si="0"/>
        <v>D</v>
      </c>
      <c r="AG14" s="53" t="str">
        <f>VLOOKUP(MOD(AG$8+VLOOKUP($A14,$AM$10:$AO$21,3)+$B$5*365+INT($B$5/4)+IF(AND($A14&lt;3,$B$5/4=INT($B$5/4)),0,1),7),$AQ$10:$AR$16,2)</f>
        <v>L</v>
      </c>
      <c r="AH14" s="20"/>
      <c r="AI14" s="20"/>
      <c r="AJ14" s="20"/>
      <c r="AK14" s="20"/>
      <c r="AL14" s="20"/>
      <c r="AM14" s="22">
        <v>5</v>
      </c>
      <c r="AN14" s="22">
        <v>31</v>
      </c>
      <c r="AO14" s="22">
        <f>AO13+AN13</f>
        <v>120</v>
      </c>
      <c r="AP14" s="23"/>
      <c r="AQ14" s="22">
        <v>4</v>
      </c>
      <c r="AR14" s="22" t="s">
        <v>17</v>
      </c>
      <c r="AS14" s="24"/>
      <c r="AT14" s="24"/>
      <c r="AU14" s="24"/>
      <c r="AV14" s="24"/>
    </row>
    <row r="15" spans="1:256" ht="20.100000000000001" customHeight="1" x14ac:dyDescent="0.2">
      <c r="A15" s="21">
        <v>6</v>
      </c>
      <c r="B15" s="52" t="s">
        <v>5</v>
      </c>
      <c r="C15" s="54" t="str">
        <f>VLOOKUP(MOD(C$8+VLOOKUP($A15,$AM$10:$AO$21,3)+$B$5*365+INT($B$5/4)+IF(AND($A15&lt;3,$B$5/4=INT($B$5/4)),0,1),7),$AQ$10:$AR$16,2)</f>
        <v>M</v>
      </c>
      <c r="D15" s="54" t="str">
        <f t="shared" si="0"/>
        <v>X</v>
      </c>
      <c r="E15" s="54" t="str">
        <f t="shared" si="0"/>
        <v>J</v>
      </c>
      <c r="F15" s="54" t="str">
        <f t="shared" si="0"/>
        <v>V</v>
      </c>
      <c r="G15" s="54" t="str">
        <f t="shared" si="0"/>
        <v>S</v>
      </c>
      <c r="H15" s="54" t="str">
        <f t="shared" si="0"/>
        <v>D</v>
      </c>
      <c r="I15" s="54" t="str">
        <f t="shared" si="0"/>
        <v>L</v>
      </c>
      <c r="J15" s="54" t="str">
        <f t="shared" si="0"/>
        <v>M</v>
      </c>
      <c r="K15" s="54" t="str">
        <f t="shared" si="0"/>
        <v>X</v>
      </c>
      <c r="L15" s="54" t="str">
        <f t="shared" si="0"/>
        <v>J</v>
      </c>
      <c r="M15" s="54" t="str">
        <f t="shared" si="0"/>
        <v>V</v>
      </c>
      <c r="N15" s="54" t="str">
        <f t="shared" si="0"/>
        <v>S</v>
      </c>
      <c r="O15" s="54" t="str">
        <f t="shared" si="0"/>
        <v>D</v>
      </c>
      <c r="P15" s="54" t="str">
        <f t="shared" si="0"/>
        <v>L</v>
      </c>
      <c r="Q15" s="54" t="str">
        <f t="shared" si="0"/>
        <v>M</v>
      </c>
      <c r="R15" s="54" t="str">
        <f t="shared" si="0"/>
        <v>X</v>
      </c>
      <c r="S15" s="54" t="str">
        <f t="shared" si="0"/>
        <v>J</v>
      </c>
      <c r="T15" s="54" t="str">
        <f t="shared" si="0"/>
        <v>V</v>
      </c>
      <c r="U15" s="54" t="str">
        <f t="shared" si="0"/>
        <v>S</v>
      </c>
      <c r="V15" s="54" t="str">
        <f t="shared" si="0"/>
        <v>D</v>
      </c>
      <c r="W15" s="54" t="str">
        <f t="shared" si="0"/>
        <v>L</v>
      </c>
      <c r="X15" s="54" t="str">
        <f t="shared" si="0"/>
        <v>M</v>
      </c>
      <c r="Y15" s="54" t="str">
        <f t="shared" si="0"/>
        <v>X</v>
      </c>
      <c r="Z15" s="54" t="str">
        <f t="shared" si="0"/>
        <v>J</v>
      </c>
      <c r="AA15" s="54" t="str">
        <f t="shared" si="0"/>
        <v>V</v>
      </c>
      <c r="AB15" s="54" t="str">
        <f t="shared" si="0"/>
        <v>S</v>
      </c>
      <c r="AC15" s="54" t="str">
        <f t="shared" si="0"/>
        <v>D</v>
      </c>
      <c r="AD15" s="54" t="str">
        <f t="shared" si="0"/>
        <v>L</v>
      </c>
      <c r="AE15" s="54" t="str">
        <f t="shared" si="0"/>
        <v>M</v>
      </c>
      <c r="AF15" s="54" t="str">
        <f t="shared" si="0"/>
        <v>X</v>
      </c>
      <c r="AG15" s="54"/>
      <c r="AH15" s="20"/>
      <c r="AI15" s="20"/>
      <c r="AJ15" s="20"/>
      <c r="AK15" s="20"/>
      <c r="AL15" s="20"/>
      <c r="AM15" s="22">
        <v>6</v>
      </c>
      <c r="AN15" s="22">
        <v>30</v>
      </c>
      <c r="AO15" s="22">
        <f>AO14+AN14</f>
        <v>151</v>
      </c>
      <c r="AP15" s="23"/>
      <c r="AQ15" s="22">
        <v>5</v>
      </c>
      <c r="AR15" s="22" t="s">
        <v>18</v>
      </c>
      <c r="AS15" s="24"/>
      <c r="AT15" s="24"/>
      <c r="AU15" s="24"/>
      <c r="AV15" s="24"/>
    </row>
    <row r="16" spans="1:256" ht="20.100000000000001" customHeight="1" x14ac:dyDescent="0.2">
      <c r="A16" s="21">
        <v>7</v>
      </c>
      <c r="B16" s="52" t="s">
        <v>6</v>
      </c>
      <c r="C16" s="53" t="str">
        <f t="shared" si="0"/>
        <v>J</v>
      </c>
      <c r="D16" s="53" t="str">
        <f t="shared" si="0"/>
        <v>V</v>
      </c>
      <c r="E16" s="53" t="str">
        <f t="shared" si="0"/>
        <v>S</v>
      </c>
      <c r="F16" s="53" t="str">
        <f t="shared" si="0"/>
        <v>D</v>
      </c>
      <c r="G16" s="53" t="str">
        <f t="shared" si="0"/>
        <v>L</v>
      </c>
      <c r="H16" s="53" t="str">
        <f t="shared" si="0"/>
        <v>M</v>
      </c>
      <c r="I16" s="53" t="str">
        <f t="shared" si="0"/>
        <v>X</v>
      </c>
      <c r="J16" s="53" t="str">
        <f t="shared" si="0"/>
        <v>J</v>
      </c>
      <c r="K16" s="53" t="str">
        <f t="shared" si="0"/>
        <v>V</v>
      </c>
      <c r="L16" s="53" t="str">
        <f t="shared" si="0"/>
        <v>S</v>
      </c>
      <c r="M16" s="53" t="str">
        <f t="shared" si="0"/>
        <v>D</v>
      </c>
      <c r="N16" s="53" t="str">
        <f t="shared" si="0"/>
        <v>L</v>
      </c>
      <c r="O16" s="53" t="str">
        <f t="shared" si="0"/>
        <v>M</v>
      </c>
      <c r="P16" s="53" t="str">
        <f t="shared" si="0"/>
        <v>X</v>
      </c>
      <c r="Q16" s="53" t="str">
        <f t="shared" si="0"/>
        <v>J</v>
      </c>
      <c r="R16" s="53" t="str">
        <f t="shared" si="0"/>
        <v>V</v>
      </c>
      <c r="S16" s="53" t="str">
        <f t="shared" si="0"/>
        <v>S</v>
      </c>
      <c r="T16" s="53" t="str">
        <f t="shared" si="0"/>
        <v>D</v>
      </c>
      <c r="U16" s="53" t="str">
        <f t="shared" si="0"/>
        <v>L</v>
      </c>
      <c r="V16" s="53" t="str">
        <f t="shared" si="0"/>
        <v>M</v>
      </c>
      <c r="W16" s="53" t="str">
        <f t="shared" si="0"/>
        <v>X</v>
      </c>
      <c r="X16" s="53" t="str">
        <f t="shared" si="0"/>
        <v>J</v>
      </c>
      <c r="Y16" s="53" t="str">
        <f t="shared" si="0"/>
        <v>V</v>
      </c>
      <c r="Z16" s="53" t="str">
        <f t="shared" si="0"/>
        <v>S</v>
      </c>
      <c r="AA16" s="53" t="str">
        <f t="shared" si="0"/>
        <v>D</v>
      </c>
      <c r="AB16" s="53" t="str">
        <f t="shared" si="0"/>
        <v>L</v>
      </c>
      <c r="AC16" s="53" t="str">
        <f t="shared" si="0"/>
        <v>M</v>
      </c>
      <c r="AD16" s="53" t="str">
        <f t="shared" si="0"/>
        <v>X</v>
      </c>
      <c r="AE16" s="53" t="str">
        <f t="shared" si="0"/>
        <v>J</v>
      </c>
      <c r="AF16" s="53" t="str">
        <f t="shared" si="0"/>
        <v>V</v>
      </c>
      <c r="AG16" s="53" t="str">
        <f>VLOOKUP(MOD(AG$8+VLOOKUP($A16,$AM$10:$AO$21,3)+$B$5*365+INT($B$5/4)+IF(AND($A16&lt;3,$B$5/4=INT($B$5/4)),0,1),7),$AQ$10:$AR$16,2)</f>
        <v>S</v>
      </c>
      <c r="AH16" s="20"/>
      <c r="AI16" s="20"/>
      <c r="AJ16" s="20"/>
      <c r="AK16" s="20"/>
      <c r="AL16" s="20"/>
      <c r="AM16" s="22">
        <v>7</v>
      </c>
      <c r="AN16" s="22">
        <v>31</v>
      </c>
      <c r="AO16" s="22">
        <f t="shared" si="1"/>
        <v>181</v>
      </c>
      <c r="AP16" s="23"/>
      <c r="AQ16" s="22">
        <v>6</v>
      </c>
      <c r="AR16" s="22" t="s">
        <v>19</v>
      </c>
      <c r="AS16" s="24"/>
      <c r="AT16" s="24"/>
      <c r="AU16" s="24"/>
      <c r="AV16" s="24"/>
    </row>
    <row r="17" spans="1:48" ht="20.100000000000001" customHeight="1" x14ac:dyDescent="0.2">
      <c r="A17" s="21">
        <v>8</v>
      </c>
      <c r="B17" s="52" t="s">
        <v>7</v>
      </c>
      <c r="C17" s="54" t="str">
        <f>VLOOKUP(MOD(C$8+VLOOKUP($A17,$AM$10:$AO$21,3)+$B$5*365+INT($B$5/4)+IF(AND($A17&lt;3,$B$5/4=INT($B$5/4)),0,1),7),$AQ$10:$AR$16,2)</f>
        <v>D</v>
      </c>
      <c r="D17" s="54" t="str">
        <f t="shared" si="0"/>
        <v>L</v>
      </c>
      <c r="E17" s="54" t="str">
        <f t="shared" si="0"/>
        <v>M</v>
      </c>
      <c r="F17" s="54" t="str">
        <f t="shared" si="0"/>
        <v>X</v>
      </c>
      <c r="G17" s="54" t="str">
        <f t="shared" si="0"/>
        <v>J</v>
      </c>
      <c r="H17" s="54" t="str">
        <f t="shared" si="0"/>
        <v>V</v>
      </c>
      <c r="I17" s="54" t="str">
        <f t="shared" si="0"/>
        <v>S</v>
      </c>
      <c r="J17" s="54" t="str">
        <f t="shared" si="0"/>
        <v>D</v>
      </c>
      <c r="K17" s="54" t="str">
        <f t="shared" si="0"/>
        <v>L</v>
      </c>
      <c r="L17" s="54" t="str">
        <f t="shared" si="0"/>
        <v>M</v>
      </c>
      <c r="M17" s="54" t="str">
        <f t="shared" si="0"/>
        <v>X</v>
      </c>
      <c r="N17" s="54" t="str">
        <f t="shared" si="0"/>
        <v>J</v>
      </c>
      <c r="O17" s="54" t="str">
        <f t="shared" si="0"/>
        <v>V</v>
      </c>
      <c r="P17" s="54" t="str">
        <f t="shared" si="0"/>
        <v>S</v>
      </c>
      <c r="Q17" s="54" t="str">
        <f t="shared" si="0"/>
        <v>D</v>
      </c>
      <c r="R17" s="54" t="str">
        <f t="shared" si="0"/>
        <v>L</v>
      </c>
      <c r="S17" s="54" t="str">
        <f t="shared" si="0"/>
        <v>M</v>
      </c>
      <c r="T17" s="54" t="str">
        <f t="shared" si="0"/>
        <v>X</v>
      </c>
      <c r="U17" s="54" t="str">
        <f t="shared" si="0"/>
        <v>J</v>
      </c>
      <c r="V17" s="54" t="str">
        <f t="shared" si="0"/>
        <v>V</v>
      </c>
      <c r="W17" s="54" t="str">
        <f t="shared" si="0"/>
        <v>S</v>
      </c>
      <c r="X17" s="54" t="str">
        <f t="shared" si="0"/>
        <v>D</v>
      </c>
      <c r="Y17" s="54" t="str">
        <f t="shared" si="0"/>
        <v>L</v>
      </c>
      <c r="Z17" s="54" t="str">
        <f t="shared" si="0"/>
        <v>M</v>
      </c>
      <c r="AA17" s="54" t="str">
        <f t="shared" si="0"/>
        <v>X</v>
      </c>
      <c r="AB17" s="54" t="str">
        <f t="shared" si="0"/>
        <v>J</v>
      </c>
      <c r="AC17" s="54" t="str">
        <f t="shared" si="0"/>
        <v>V</v>
      </c>
      <c r="AD17" s="54" t="str">
        <f t="shared" si="0"/>
        <v>S</v>
      </c>
      <c r="AE17" s="54" t="str">
        <f t="shared" si="0"/>
        <v>D</v>
      </c>
      <c r="AF17" s="54" t="str">
        <f t="shared" si="0"/>
        <v>L</v>
      </c>
      <c r="AG17" s="54" t="str">
        <f>VLOOKUP(MOD(AG$8+VLOOKUP($A17,$AM$10:$AO$21,3)+$B$5*365+INT($B$5/4)+IF(AND($A17&lt;3,$B$5/4=INT($B$5/4)),0,1),7),$AQ$10:$AR$16,2)</f>
        <v>M</v>
      </c>
      <c r="AH17" s="20"/>
      <c r="AI17" s="20"/>
      <c r="AJ17" s="20"/>
      <c r="AK17" s="20"/>
      <c r="AL17" s="20"/>
      <c r="AM17" s="22">
        <v>8</v>
      </c>
      <c r="AN17" s="22">
        <v>31</v>
      </c>
      <c r="AO17" s="22">
        <f t="shared" si="1"/>
        <v>212</v>
      </c>
      <c r="AP17" s="23"/>
      <c r="AQ17" s="23"/>
      <c r="AR17" s="23"/>
      <c r="AS17" s="24"/>
      <c r="AT17" s="24"/>
      <c r="AU17" s="24"/>
      <c r="AV17" s="24"/>
    </row>
    <row r="18" spans="1:48" ht="20.100000000000001" customHeight="1" x14ac:dyDescent="0.2">
      <c r="A18" s="21">
        <v>9</v>
      </c>
      <c r="B18" s="52" t="s">
        <v>8</v>
      </c>
      <c r="C18" s="53" t="str">
        <f t="shared" si="0"/>
        <v>X</v>
      </c>
      <c r="D18" s="53" t="str">
        <f t="shared" si="0"/>
        <v>J</v>
      </c>
      <c r="E18" s="53" t="str">
        <f t="shared" si="0"/>
        <v>V</v>
      </c>
      <c r="F18" s="53" t="str">
        <f t="shared" si="0"/>
        <v>S</v>
      </c>
      <c r="G18" s="53" t="str">
        <f t="shared" si="0"/>
        <v>D</v>
      </c>
      <c r="H18" s="53" t="str">
        <f t="shared" si="0"/>
        <v>L</v>
      </c>
      <c r="I18" s="53" t="str">
        <f t="shared" si="0"/>
        <v>M</v>
      </c>
      <c r="J18" s="53" t="str">
        <f t="shared" si="0"/>
        <v>X</v>
      </c>
      <c r="K18" s="53" t="str">
        <f t="shared" si="0"/>
        <v>J</v>
      </c>
      <c r="L18" s="53" t="str">
        <f t="shared" si="0"/>
        <v>V</v>
      </c>
      <c r="M18" s="53" t="str">
        <f t="shared" si="0"/>
        <v>S</v>
      </c>
      <c r="N18" s="53" t="str">
        <f t="shared" si="0"/>
        <v>D</v>
      </c>
      <c r="O18" s="53" t="str">
        <f t="shared" si="0"/>
        <v>L</v>
      </c>
      <c r="P18" s="53" t="str">
        <f t="shared" si="0"/>
        <v>M</v>
      </c>
      <c r="Q18" s="53" t="str">
        <f t="shared" si="0"/>
        <v>X</v>
      </c>
      <c r="R18" s="53" t="str">
        <f t="shared" si="0"/>
        <v>J</v>
      </c>
      <c r="S18" s="53" t="str">
        <f t="shared" si="0"/>
        <v>V</v>
      </c>
      <c r="T18" s="53" t="str">
        <f t="shared" si="0"/>
        <v>S</v>
      </c>
      <c r="U18" s="53" t="str">
        <f t="shared" si="0"/>
        <v>D</v>
      </c>
      <c r="V18" s="53" t="str">
        <f t="shared" si="0"/>
        <v>L</v>
      </c>
      <c r="W18" s="53" t="str">
        <f t="shared" si="0"/>
        <v>M</v>
      </c>
      <c r="X18" s="53" t="str">
        <f t="shared" si="0"/>
        <v>X</v>
      </c>
      <c r="Y18" s="53" t="str">
        <f t="shared" si="0"/>
        <v>J</v>
      </c>
      <c r="Z18" s="53" t="str">
        <f t="shared" ref="Z18:AF18" si="2">VLOOKUP(MOD(Z$8+VLOOKUP($A18,$AM$10:$AO$21,3)+$B$5*365+INT($B$5/4)+IF(AND($A18&lt;3,$B$5/4=INT($B$5/4)),0,1),7),$AQ$10:$AR$16,2)</f>
        <v>V</v>
      </c>
      <c r="AA18" s="53" t="str">
        <f t="shared" si="2"/>
        <v>S</v>
      </c>
      <c r="AB18" s="53" t="str">
        <f t="shared" si="2"/>
        <v>D</v>
      </c>
      <c r="AC18" s="53" t="str">
        <f t="shared" si="2"/>
        <v>L</v>
      </c>
      <c r="AD18" s="53" t="str">
        <f t="shared" si="2"/>
        <v>M</v>
      </c>
      <c r="AE18" s="53" t="str">
        <f t="shared" si="2"/>
        <v>X</v>
      </c>
      <c r="AF18" s="53" t="str">
        <f t="shared" si="2"/>
        <v>J</v>
      </c>
      <c r="AG18" s="53"/>
      <c r="AH18" s="20"/>
      <c r="AI18" s="20"/>
      <c r="AJ18" s="20"/>
      <c r="AK18" s="20"/>
      <c r="AL18" s="20"/>
      <c r="AM18" s="22">
        <v>9</v>
      </c>
      <c r="AN18" s="22">
        <v>30</v>
      </c>
      <c r="AO18" s="22">
        <f t="shared" si="1"/>
        <v>243</v>
      </c>
      <c r="AP18" s="23"/>
      <c r="AQ18" s="23"/>
      <c r="AR18" s="23"/>
      <c r="AS18" s="24"/>
      <c r="AT18" s="24"/>
      <c r="AU18" s="24"/>
      <c r="AV18" s="24"/>
    </row>
    <row r="19" spans="1:48" ht="20.100000000000001" customHeight="1" x14ac:dyDescent="0.2">
      <c r="A19" s="21">
        <v>10</v>
      </c>
      <c r="B19" s="52" t="s">
        <v>9</v>
      </c>
      <c r="C19" s="54" t="str">
        <f t="shared" ref="C19:R21" si="3">VLOOKUP(MOD(C$8+VLOOKUP($A19,$AM$10:$AO$21,3)+$B$5*365+INT($B$5/4)+IF(AND($A19&lt;3,$B$5/4=INT($B$5/4)),0,1),7),$AQ$10:$AR$16,2)</f>
        <v>V</v>
      </c>
      <c r="D19" s="54" t="str">
        <f t="shared" si="3"/>
        <v>S</v>
      </c>
      <c r="E19" s="54" t="str">
        <f t="shared" si="3"/>
        <v>D</v>
      </c>
      <c r="F19" s="54" t="str">
        <f t="shared" si="3"/>
        <v>L</v>
      </c>
      <c r="G19" s="54" t="str">
        <f t="shared" si="3"/>
        <v>M</v>
      </c>
      <c r="H19" s="54" t="str">
        <f t="shared" si="3"/>
        <v>X</v>
      </c>
      <c r="I19" s="54" t="str">
        <f t="shared" si="3"/>
        <v>J</v>
      </c>
      <c r="J19" s="54" t="str">
        <f t="shared" si="3"/>
        <v>V</v>
      </c>
      <c r="K19" s="54" t="str">
        <f t="shared" si="3"/>
        <v>S</v>
      </c>
      <c r="L19" s="54" t="str">
        <f t="shared" si="3"/>
        <v>D</v>
      </c>
      <c r="M19" s="54" t="str">
        <f t="shared" si="3"/>
        <v>L</v>
      </c>
      <c r="N19" s="54" t="str">
        <f t="shared" si="3"/>
        <v>M</v>
      </c>
      <c r="O19" s="54" t="str">
        <f t="shared" si="3"/>
        <v>X</v>
      </c>
      <c r="P19" s="54" t="str">
        <f t="shared" si="3"/>
        <v>J</v>
      </c>
      <c r="Q19" s="54" t="str">
        <f t="shared" si="3"/>
        <v>V</v>
      </c>
      <c r="R19" s="54" t="str">
        <f t="shared" si="3"/>
        <v>S</v>
      </c>
      <c r="S19" s="54" t="str">
        <f t="shared" ref="S19:AF21" si="4">VLOOKUP(MOD(S$8+VLOOKUP($A19,$AM$10:$AO$21,3)+$B$5*365+INT($B$5/4)+IF(AND($A19&lt;3,$B$5/4=INT($B$5/4)),0,1),7),$AQ$10:$AR$16,2)</f>
        <v>D</v>
      </c>
      <c r="T19" s="54" t="str">
        <f t="shared" si="4"/>
        <v>L</v>
      </c>
      <c r="U19" s="54" t="str">
        <f t="shared" si="4"/>
        <v>M</v>
      </c>
      <c r="V19" s="54" t="str">
        <f t="shared" si="4"/>
        <v>X</v>
      </c>
      <c r="W19" s="54" t="str">
        <f t="shared" si="4"/>
        <v>J</v>
      </c>
      <c r="X19" s="54" t="str">
        <f t="shared" si="4"/>
        <v>V</v>
      </c>
      <c r="Y19" s="54" t="str">
        <f t="shared" si="4"/>
        <v>S</v>
      </c>
      <c r="Z19" s="54" t="str">
        <f t="shared" si="4"/>
        <v>D</v>
      </c>
      <c r="AA19" s="54" t="str">
        <f t="shared" si="4"/>
        <v>L</v>
      </c>
      <c r="AB19" s="54" t="str">
        <f t="shared" si="4"/>
        <v>M</v>
      </c>
      <c r="AC19" s="54" t="str">
        <f t="shared" si="4"/>
        <v>X</v>
      </c>
      <c r="AD19" s="54" t="str">
        <f t="shared" si="4"/>
        <v>J</v>
      </c>
      <c r="AE19" s="54" t="str">
        <f t="shared" si="4"/>
        <v>V</v>
      </c>
      <c r="AF19" s="54" t="str">
        <f t="shared" si="4"/>
        <v>S</v>
      </c>
      <c r="AG19" s="54" t="str">
        <f>VLOOKUP(MOD(AG$8+VLOOKUP($A19,$AM$10:$AO$21,3)+$B$5*365+INT($B$5/4)+IF(AND($A19&lt;3,$B$5/4=INT($B$5/4)),0,1),7),$AQ$10:$AR$16,2)</f>
        <v>D</v>
      </c>
      <c r="AH19" s="20"/>
      <c r="AI19" s="20"/>
      <c r="AJ19" s="20"/>
      <c r="AK19" s="20"/>
      <c r="AL19" s="20"/>
      <c r="AM19" s="22">
        <v>10</v>
      </c>
      <c r="AN19" s="22">
        <v>31</v>
      </c>
      <c r="AO19" s="22">
        <f t="shared" si="1"/>
        <v>273</v>
      </c>
      <c r="AP19" s="25"/>
      <c r="AQ19" s="23"/>
      <c r="AR19" s="23"/>
      <c r="AS19" s="24"/>
      <c r="AT19" s="24"/>
      <c r="AU19" s="24"/>
      <c r="AV19" s="24"/>
    </row>
    <row r="20" spans="1:48" ht="20.100000000000001" customHeight="1" x14ac:dyDescent="0.2">
      <c r="A20" s="21">
        <v>11</v>
      </c>
      <c r="B20" s="52" t="s">
        <v>10</v>
      </c>
      <c r="C20" s="53" t="str">
        <f t="shared" si="3"/>
        <v>L</v>
      </c>
      <c r="D20" s="53" t="str">
        <f t="shared" si="3"/>
        <v>M</v>
      </c>
      <c r="E20" s="53" t="str">
        <f t="shared" si="3"/>
        <v>X</v>
      </c>
      <c r="F20" s="53" t="str">
        <f t="shared" si="3"/>
        <v>J</v>
      </c>
      <c r="G20" s="53" t="str">
        <f t="shared" si="3"/>
        <v>V</v>
      </c>
      <c r="H20" s="53" t="str">
        <f t="shared" si="3"/>
        <v>S</v>
      </c>
      <c r="I20" s="53" t="str">
        <f t="shared" si="3"/>
        <v>D</v>
      </c>
      <c r="J20" s="53" t="str">
        <f t="shared" si="3"/>
        <v>L</v>
      </c>
      <c r="K20" s="53" t="str">
        <f t="shared" si="3"/>
        <v>M</v>
      </c>
      <c r="L20" s="53" t="str">
        <f t="shared" si="3"/>
        <v>X</v>
      </c>
      <c r="M20" s="53" t="str">
        <f t="shared" si="3"/>
        <v>J</v>
      </c>
      <c r="N20" s="53" t="str">
        <f t="shared" si="3"/>
        <v>V</v>
      </c>
      <c r="O20" s="53" t="str">
        <f t="shared" si="3"/>
        <v>S</v>
      </c>
      <c r="P20" s="53" t="str">
        <f t="shared" si="3"/>
        <v>D</v>
      </c>
      <c r="Q20" s="53" t="str">
        <f t="shared" si="3"/>
        <v>L</v>
      </c>
      <c r="R20" s="53" t="str">
        <f t="shared" si="3"/>
        <v>M</v>
      </c>
      <c r="S20" s="53" t="str">
        <f t="shared" si="4"/>
        <v>X</v>
      </c>
      <c r="T20" s="53" t="str">
        <f t="shared" si="4"/>
        <v>J</v>
      </c>
      <c r="U20" s="53" t="str">
        <f t="shared" si="4"/>
        <v>V</v>
      </c>
      <c r="V20" s="53" t="str">
        <f t="shared" si="4"/>
        <v>S</v>
      </c>
      <c r="W20" s="53" t="str">
        <f t="shared" si="4"/>
        <v>D</v>
      </c>
      <c r="X20" s="53" t="str">
        <f t="shared" si="4"/>
        <v>L</v>
      </c>
      <c r="Y20" s="53" t="str">
        <f t="shared" si="4"/>
        <v>M</v>
      </c>
      <c r="Z20" s="53" t="str">
        <f t="shared" si="4"/>
        <v>X</v>
      </c>
      <c r="AA20" s="53" t="str">
        <f t="shared" si="4"/>
        <v>J</v>
      </c>
      <c r="AB20" s="53" t="str">
        <f t="shared" si="4"/>
        <v>V</v>
      </c>
      <c r="AC20" s="53" t="str">
        <f t="shared" si="4"/>
        <v>S</v>
      </c>
      <c r="AD20" s="53" t="str">
        <f t="shared" si="4"/>
        <v>D</v>
      </c>
      <c r="AE20" s="53" t="str">
        <f t="shared" si="4"/>
        <v>L</v>
      </c>
      <c r="AF20" s="53" t="str">
        <f t="shared" si="4"/>
        <v>M</v>
      </c>
      <c r="AG20" s="53"/>
      <c r="AH20" s="20"/>
      <c r="AI20" s="20"/>
      <c r="AJ20" s="20"/>
      <c r="AK20" s="20"/>
      <c r="AL20" s="20"/>
      <c r="AM20" s="22">
        <v>11</v>
      </c>
      <c r="AN20" s="22">
        <v>30</v>
      </c>
      <c r="AO20" s="22">
        <f t="shared" si="1"/>
        <v>304</v>
      </c>
      <c r="AP20" s="25"/>
      <c r="AQ20" s="23"/>
      <c r="AR20" s="23"/>
      <c r="AS20" s="24"/>
      <c r="AT20" s="24"/>
      <c r="AU20" s="24"/>
      <c r="AV20" s="24"/>
    </row>
    <row r="21" spans="1:48" ht="20.100000000000001" customHeight="1" x14ac:dyDescent="0.2">
      <c r="A21" s="21">
        <v>12</v>
      </c>
      <c r="B21" s="52" t="s">
        <v>11</v>
      </c>
      <c r="C21" s="54" t="str">
        <f t="shared" si="3"/>
        <v>X</v>
      </c>
      <c r="D21" s="54" t="str">
        <f t="shared" si="3"/>
        <v>J</v>
      </c>
      <c r="E21" s="54" t="str">
        <f t="shared" si="3"/>
        <v>V</v>
      </c>
      <c r="F21" s="54" t="str">
        <f t="shared" si="3"/>
        <v>S</v>
      </c>
      <c r="G21" s="54" t="str">
        <f t="shared" si="3"/>
        <v>D</v>
      </c>
      <c r="H21" s="54" t="str">
        <f t="shared" si="3"/>
        <v>L</v>
      </c>
      <c r="I21" s="54" t="str">
        <f t="shared" si="3"/>
        <v>M</v>
      </c>
      <c r="J21" s="54" t="str">
        <f t="shared" si="3"/>
        <v>X</v>
      </c>
      <c r="K21" s="54" t="str">
        <f t="shared" si="3"/>
        <v>J</v>
      </c>
      <c r="L21" s="54" t="str">
        <f t="shared" si="3"/>
        <v>V</v>
      </c>
      <c r="M21" s="54" t="str">
        <f t="shared" si="3"/>
        <v>S</v>
      </c>
      <c r="N21" s="54" t="str">
        <f t="shared" si="3"/>
        <v>D</v>
      </c>
      <c r="O21" s="54" t="str">
        <f t="shared" si="3"/>
        <v>L</v>
      </c>
      <c r="P21" s="54" t="str">
        <f t="shared" si="3"/>
        <v>M</v>
      </c>
      <c r="Q21" s="54" t="str">
        <f t="shared" si="3"/>
        <v>X</v>
      </c>
      <c r="R21" s="54" t="str">
        <f t="shared" si="3"/>
        <v>J</v>
      </c>
      <c r="S21" s="54" t="str">
        <f t="shared" si="4"/>
        <v>V</v>
      </c>
      <c r="T21" s="54" t="str">
        <f t="shared" si="4"/>
        <v>S</v>
      </c>
      <c r="U21" s="54" t="str">
        <f t="shared" si="4"/>
        <v>D</v>
      </c>
      <c r="V21" s="54" t="str">
        <f t="shared" si="4"/>
        <v>L</v>
      </c>
      <c r="W21" s="54" t="str">
        <f t="shared" si="4"/>
        <v>M</v>
      </c>
      <c r="X21" s="54" t="str">
        <f t="shared" si="4"/>
        <v>X</v>
      </c>
      <c r="Y21" s="54" t="str">
        <f t="shared" si="4"/>
        <v>J</v>
      </c>
      <c r="Z21" s="54" t="str">
        <f t="shared" si="4"/>
        <v>V</v>
      </c>
      <c r="AA21" s="54" t="str">
        <f t="shared" si="4"/>
        <v>S</v>
      </c>
      <c r="AB21" s="54" t="str">
        <f t="shared" si="4"/>
        <v>D</v>
      </c>
      <c r="AC21" s="54" t="str">
        <f t="shared" si="4"/>
        <v>L</v>
      </c>
      <c r="AD21" s="54" t="str">
        <f t="shared" si="4"/>
        <v>M</v>
      </c>
      <c r="AE21" s="54" t="str">
        <f t="shared" si="4"/>
        <v>X</v>
      </c>
      <c r="AF21" s="54" t="str">
        <f t="shared" si="4"/>
        <v>J</v>
      </c>
      <c r="AG21" s="54" t="str">
        <f>VLOOKUP(MOD(AG$8+VLOOKUP($A21,$AM$10:$AO$21,3)+$B$5*365+INT($B$5/4)+IF(AND($A21&lt;3,$B$5/4=INT($B$5/4)),0,1),7),$AQ$10:$AR$16,2)</f>
        <v>V</v>
      </c>
      <c r="AH21" s="20"/>
      <c r="AI21" s="20"/>
      <c r="AJ21" s="20"/>
      <c r="AK21" s="20"/>
      <c r="AL21" s="20"/>
      <c r="AM21" s="22">
        <v>12</v>
      </c>
      <c r="AN21" s="22">
        <v>31</v>
      </c>
      <c r="AO21" s="22">
        <f t="shared" si="1"/>
        <v>334</v>
      </c>
      <c r="AP21" s="25"/>
      <c r="AQ21" s="23"/>
      <c r="AR21" s="23"/>
      <c r="AS21" s="24"/>
      <c r="AT21" s="24"/>
      <c r="AU21" s="24"/>
      <c r="AV21" s="24"/>
    </row>
    <row r="22" spans="1:48" x14ac:dyDescent="0.2">
      <c r="A22" s="55"/>
      <c r="B22" s="5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0"/>
      <c r="S22" s="20"/>
      <c r="T22" s="20"/>
      <c r="U22" s="20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0"/>
      <c r="AI22" s="20"/>
      <c r="AJ22" s="20"/>
      <c r="AK22" s="20"/>
      <c r="AL22" s="20"/>
      <c r="AM22" s="23"/>
      <c r="AN22" s="23"/>
      <c r="AO22" s="23"/>
      <c r="AP22" s="23"/>
      <c r="AQ22" s="23"/>
      <c r="AR22" s="23"/>
      <c r="AS22" s="24"/>
      <c r="AT22" s="24"/>
      <c r="AU22" s="24"/>
      <c r="AV22" s="24"/>
    </row>
    <row r="23" spans="1:48" x14ac:dyDescent="0.2">
      <c r="A23" s="55"/>
      <c r="B23" s="5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8" x14ac:dyDescent="0.2">
      <c r="A24" s="20"/>
      <c r="B24" s="58" t="s">
        <v>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0"/>
      <c r="AI24" s="20"/>
      <c r="AJ24" s="20"/>
      <c r="AK24" s="26"/>
      <c r="AL24" s="20"/>
      <c r="AM24" s="20"/>
      <c r="AN24" s="26"/>
      <c r="AO24" s="20"/>
      <c r="AP24" s="20"/>
      <c r="AQ24" s="20"/>
      <c r="AR24" s="20"/>
    </row>
    <row r="25" spans="1:48" x14ac:dyDescent="0.2">
      <c r="A25" s="20"/>
      <c r="B25" s="59" t="s">
        <v>25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6"/>
      <c r="AL25" s="20"/>
      <c r="AM25" s="20"/>
      <c r="AN25" s="26"/>
      <c r="AO25" s="20"/>
      <c r="AP25" s="20"/>
      <c r="AQ25" s="20"/>
      <c r="AR25" s="20"/>
    </row>
    <row r="26" spans="1:48" x14ac:dyDescent="0.2">
      <c r="A26" s="60"/>
      <c r="B26" s="59" t="s">
        <v>26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6"/>
      <c r="AL26" s="20"/>
      <c r="AM26" s="20"/>
      <c r="AN26" s="26"/>
      <c r="AO26" s="20"/>
      <c r="AP26" s="20"/>
      <c r="AQ26" s="20"/>
      <c r="AR26" s="20"/>
    </row>
    <row r="27" spans="1:48" x14ac:dyDescent="0.2">
      <c r="B27" s="59" t="s">
        <v>27</v>
      </c>
    </row>
    <row r="28" spans="1:48" x14ac:dyDescent="0.2">
      <c r="B28" s="59" t="s">
        <v>28</v>
      </c>
    </row>
    <row r="29" spans="1:48" x14ac:dyDescent="0.2">
      <c r="B29" s="59" t="s">
        <v>29</v>
      </c>
    </row>
    <row r="30" spans="1:48" x14ac:dyDescent="0.2">
      <c r="B30" s="59" t="s">
        <v>30</v>
      </c>
    </row>
    <row r="31" spans="1:48" x14ac:dyDescent="0.2">
      <c r="B31" s="59" t="s">
        <v>31</v>
      </c>
    </row>
    <row r="32" spans="1:48" x14ac:dyDescent="0.2">
      <c r="B32" s="58" t="s">
        <v>32</v>
      </c>
    </row>
    <row r="34" spans="2:21" x14ac:dyDescent="0.2">
      <c r="B34" s="121" t="s">
        <v>43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</row>
  </sheetData>
  <mergeCells count="1">
    <mergeCell ref="B34:U34"/>
  </mergeCells>
  <pageMargins left="0.7" right="0.7" top="0.75" bottom="0.75" header="0.3" footer="0.3"/>
  <pageSetup paperSize="9" orientation="landscape" verticalDpi="0" r:id="rId1"/>
  <ignoredErrors>
    <ignoredError sqref="AE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6"/>
  <sheetViews>
    <sheetView topLeftCell="L1" zoomScale="115" zoomScaleNormal="115" workbookViewId="0">
      <selection activeCell="T43" sqref="T43"/>
    </sheetView>
  </sheetViews>
  <sheetFormatPr baseColWidth="10" defaultColWidth="11.42578125" defaultRowHeight="12.75" x14ac:dyDescent="0.2"/>
  <cols>
    <col min="1" max="1" width="11.42578125" style="79"/>
    <col min="2" max="2" width="12" style="107" customWidth="1"/>
    <col min="3" max="3" width="5" style="107" customWidth="1"/>
    <col min="4" max="4" width="11.5703125" style="79" bestFit="1" customWidth="1"/>
    <col min="5" max="5" width="3.5703125" style="79" bestFit="1" customWidth="1"/>
    <col min="6" max="6" width="5.85546875" style="79" customWidth="1"/>
    <col min="7" max="7" width="13.42578125" style="79" bestFit="1" customWidth="1"/>
    <col min="8" max="9" width="10.28515625" style="79" customWidth="1"/>
    <col min="10" max="11" width="4.85546875" style="79" customWidth="1"/>
    <col min="12" max="16384" width="11.42578125" style="79"/>
  </cols>
  <sheetData>
    <row r="1" spans="1:14" x14ac:dyDescent="0.2">
      <c r="A1" s="78"/>
      <c r="B1" s="125" t="s">
        <v>48</v>
      </c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4" x14ac:dyDescent="0.2">
      <c r="B2" s="79"/>
      <c r="C2" s="79"/>
      <c r="J2" s="80"/>
      <c r="K2" s="80"/>
    </row>
    <row r="3" spans="1:14" x14ac:dyDescent="0.2">
      <c r="A3" s="81"/>
      <c r="B3" s="82" t="s">
        <v>49</v>
      </c>
      <c r="C3" s="83" t="s">
        <v>50</v>
      </c>
      <c r="D3" s="84" t="s">
        <v>51</v>
      </c>
      <c r="E3" s="85" t="s">
        <v>50</v>
      </c>
      <c r="F3" s="86" t="s">
        <v>52</v>
      </c>
      <c r="G3" s="87"/>
      <c r="H3" s="87" t="s">
        <v>53</v>
      </c>
      <c r="I3" s="87" t="s">
        <v>54</v>
      </c>
      <c r="J3" s="80"/>
      <c r="K3" s="81"/>
      <c r="L3" s="87" t="s">
        <v>53</v>
      </c>
      <c r="M3" s="87" t="s">
        <v>54</v>
      </c>
      <c r="N3" s="87" t="s">
        <v>55</v>
      </c>
    </row>
    <row r="4" spans="1:14" x14ac:dyDescent="0.2">
      <c r="A4" s="88">
        <v>43831</v>
      </c>
      <c r="B4" s="123" t="s">
        <v>0</v>
      </c>
      <c r="C4" s="89">
        <v>1</v>
      </c>
      <c r="D4" s="90">
        <v>1</v>
      </c>
      <c r="E4" s="91" t="s">
        <v>14</v>
      </c>
      <c r="F4" s="91" t="s">
        <v>56</v>
      </c>
      <c r="G4" s="92" t="str">
        <f t="shared" ref="G4:G67" si="0">IF(AND(F4&lt;&gt;"F",F4&lt;&gt;"S",F4&lt;&gt;"D"),"LABORABLES","FESTIVOS")</f>
        <v>FESTIVOS</v>
      </c>
      <c r="H4" s="92" t="str">
        <f>IF(G4="LABORABLES",D4,"")</f>
        <v/>
      </c>
      <c r="I4" s="92">
        <f>IF(G4="FESTIVOS",D4,"")</f>
        <v>1</v>
      </c>
      <c r="J4" s="80"/>
      <c r="K4" s="81"/>
      <c r="L4" s="92" t="str">
        <f t="shared" ref="L4:L67" si="1">IF(AND(F4&lt;&gt;"F",F4&lt;&gt;"S",F4&lt;&gt;"D",F4&lt;&gt;"V"),D4,"")</f>
        <v/>
      </c>
      <c r="M4" s="92">
        <f>IF(AND(G4="FESTIVOS"),D4,"")</f>
        <v>1</v>
      </c>
      <c r="N4" s="93" t="str">
        <f t="shared" ref="N4:N67" si="2">IF(F4="V",D4,"")</f>
        <v/>
      </c>
    </row>
    <row r="5" spans="1:14" x14ac:dyDescent="0.2">
      <c r="A5" s="88">
        <v>43832</v>
      </c>
      <c r="B5" s="123"/>
      <c r="C5" s="89">
        <v>2</v>
      </c>
      <c r="D5" s="90">
        <v>12</v>
      </c>
      <c r="E5" s="91" t="s">
        <v>15</v>
      </c>
      <c r="F5" s="91" t="s">
        <v>15</v>
      </c>
      <c r="G5" s="92" t="str">
        <f t="shared" si="0"/>
        <v>FESTIVOS</v>
      </c>
      <c r="H5" s="92" t="str">
        <f t="shared" ref="H5:H68" si="3">IF(G5="LABORABLES",D5,"")</f>
        <v/>
      </c>
      <c r="I5" s="92">
        <f t="shared" ref="I5:I68" si="4">IF(G5="FESTIVOS",D5,"")</f>
        <v>12</v>
      </c>
      <c r="J5" s="80"/>
      <c r="K5" s="81"/>
      <c r="L5" s="92" t="str">
        <f t="shared" si="1"/>
        <v/>
      </c>
      <c r="M5" s="92">
        <f t="shared" ref="M5:M68" si="5">IF(AND(G5="FESTIVOS"),D5,"")</f>
        <v>12</v>
      </c>
      <c r="N5" s="93" t="str">
        <f t="shared" si="2"/>
        <v/>
      </c>
    </row>
    <row r="6" spans="1:14" x14ac:dyDescent="0.2">
      <c r="A6" s="88">
        <v>43833</v>
      </c>
      <c r="B6" s="123"/>
      <c r="C6" s="89">
        <v>3</v>
      </c>
      <c r="D6" s="90">
        <v>0</v>
      </c>
      <c r="E6" s="91" t="s">
        <v>16</v>
      </c>
      <c r="F6" s="91" t="s">
        <v>16</v>
      </c>
      <c r="G6" s="92" t="str">
        <f t="shared" si="0"/>
        <v>FESTIVOS</v>
      </c>
      <c r="H6" s="92" t="str">
        <f t="shared" si="3"/>
        <v/>
      </c>
      <c r="I6" s="92">
        <f t="shared" si="4"/>
        <v>0</v>
      </c>
      <c r="J6" s="80"/>
      <c r="K6" s="81"/>
      <c r="L6" s="92" t="str">
        <f t="shared" si="1"/>
        <v/>
      </c>
      <c r="M6" s="92">
        <f t="shared" si="5"/>
        <v>0</v>
      </c>
      <c r="N6" s="93" t="str">
        <f t="shared" si="2"/>
        <v/>
      </c>
    </row>
    <row r="7" spans="1:14" x14ac:dyDescent="0.2">
      <c r="A7" s="88">
        <v>43834</v>
      </c>
      <c r="B7" s="123"/>
      <c r="C7" s="89">
        <v>4</v>
      </c>
      <c r="D7" s="90">
        <v>5</v>
      </c>
      <c r="E7" s="91" t="s">
        <v>17</v>
      </c>
      <c r="F7" s="91" t="s">
        <v>17</v>
      </c>
      <c r="G7" s="92" t="str">
        <f t="shared" si="0"/>
        <v>LABORABLES</v>
      </c>
      <c r="H7" s="92">
        <f t="shared" si="3"/>
        <v>5</v>
      </c>
      <c r="I7" s="92" t="str">
        <f t="shared" si="4"/>
        <v/>
      </c>
      <c r="J7" s="80"/>
      <c r="K7" s="81"/>
      <c r="L7" s="92">
        <f t="shared" si="1"/>
        <v>5</v>
      </c>
      <c r="M7" s="92" t="str">
        <f t="shared" si="5"/>
        <v/>
      </c>
      <c r="N7" s="93" t="str">
        <f t="shared" si="2"/>
        <v/>
      </c>
    </row>
    <row r="8" spans="1:14" x14ac:dyDescent="0.2">
      <c r="A8" s="88">
        <v>43835</v>
      </c>
      <c r="B8" s="123"/>
      <c r="C8" s="89">
        <v>5</v>
      </c>
      <c r="D8" s="90">
        <v>3</v>
      </c>
      <c r="E8" s="91" t="s">
        <v>18</v>
      </c>
      <c r="F8" s="91" t="s">
        <v>18</v>
      </c>
      <c r="G8" s="92" t="str">
        <f t="shared" si="0"/>
        <v>LABORABLES</v>
      </c>
      <c r="H8" s="92">
        <f t="shared" si="3"/>
        <v>3</v>
      </c>
      <c r="I8" s="92" t="str">
        <f t="shared" si="4"/>
        <v/>
      </c>
      <c r="J8" s="80"/>
      <c r="K8" s="81"/>
      <c r="L8" s="92">
        <f t="shared" si="1"/>
        <v>3</v>
      </c>
      <c r="M8" s="92" t="str">
        <f t="shared" si="5"/>
        <v/>
      </c>
      <c r="N8" s="93" t="str">
        <f t="shared" si="2"/>
        <v/>
      </c>
    </row>
    <row r="9" spans="1:14" x14ac:dyDescent="0.2">
      <c r="A9" s="88">
        <v>43836</v>
      </c>
      <c r="B9" s="123"/>
      <c r="C9" s="89">
        <v>6</v>
      </c>
      <c r="D9" s="90">
        <v>0</v>
      </c>
      <c r="E9" s="91" t="s">
        <v>19</v>
      </c>
      <c r="F9" s="91" t="s">
        <v>56</v>
      </c>
      <c r="G9" s="92" t="str">
        <f t="shared" si="0"/>
        <v>FESTIVOS</v>
      </c>
      <c r="H9" s="92" t="str">
        <f t="shared" si="3"/>
        <v/>
      </c>
      <c r="I9" s="92">
        <f t="shared" si="4"/>
        <v>0</v>
      </c>
      <c r="J9" s="80"/>
      <c r="K9" s="81"/>
      <c r="L9" s="92" t="str">
        <f t="shared" si="1"/>
        <v/>
      </c>
      <c r="M9" s="92">
        <f t="shared" si="5"/>
        <v>0</v>
      </c>
      <c r="N9" s="93" t="str">
        <f t="shared" si="2"/>
        <v/>
      </c>
    </row>
    <row r="10" spans="1:14" x14ac:dyDescent="0.2">
      <c r="A10" s="88">
        <v>43837</v>
      </c>
      <c r="B10" s="123"/>
      <c r="C10" s="89">
        <v>7</v>
      </c>
      <c r="D10" s="90">
        <v>7</v>
      </c>
      <c r="E10" s="91" t="s">
        <v>13</v>
      </c>
      <c r="F10" s="91" t="s">
        <v>13</v>
      </c>
      <c r="G10" s="92" t="str">
        <f t="shared" si="0"/>
        <v>LABORABLES</v>
      </c>
      <c r="H10" s="92">
        <f t="shared" si="3"/>
        <v>7</v>
      </c>
      <c r="I10" s="92" t="str">
        <f t="shared" si="4"/>
        <v/>
      </c>
      <c r="J10" s="80"/>
      <c r="K10" s="81"/>
      <c r="L10" s="92">
        <f t="shared" si="1"/>
        <v>7</v>
      </c>
      <c r="M10" s="92" t="str">
        <f t="shared" si="5"/>
        <v/>
      </c>
      <c r="N10" s="93" t="str">
        <f t="shared" si="2"/>
        <v/>
      </c>
    </row>
    <row r="11" spans="1:14" x14ac:dyDescent="0.2">
      <c r="A11" s="88">
        <v>43838</v>
      </c>
      <c r="B11" s="123"/>
      <c r="C11" s="89">
        <v>8</v>
      </c>
      <c r="D11" s="90">
        <v>33</v>
      </c>
      <c r="E11" s="91" t="s">
        <v>14</v>
      </c>
      <c r="F11" s="91" t="s">
        <v>14</v>
      </c>
      <c r="G11" s="92" t="str">
        <f t="shared" si="0"/>
        <v>LABORABLES</v>
      </c>
      <c r="H11" s="92">
        <f t="shared" si="3"/>
        <v>33</v>
      </c>
      <c r="I11" s="92" t="str">
        <f t="shared" si="4"/>
        <v/>
      </c>
      <c r="J11" s="80"/>
      <c r="K11" s="81"/>
      <c r="L11" s="92" t="str">
        <f t="shared" si="1"/>
        <v/>
      </c>
      <c r="M11" s="92" t="str">
        <f t="shared" si="5"/>
        <v/>
      </c>
      <c r="N11" s="93">
        <f t="shared" si="2"/>
        <v>33</v>
      </c>
    </row>
    <row r="12" spans="1:14" x14ac:dyDescent="0.2">
      <c r="A12" s="88">
        <v>43839</v>
      </c>
      <c r="B12" s="123"/>
      <c r="C12" s="89">
        <v>9</v>
      </c>
      <c r="D12" s="90">
        <v>10</v>
      </c>
      <c r="E12" s="91" t="s">
        <v>15</v>
      </c>
      <c r="F12" s="91" t="s">
        <v>15</v>
      </c>
      <c r="G12" s="92" t="str">
        <f t="shared" si="0"/>
        <v>FESTIVOS</v>
      </c>
      <c r="H12" s="92" t="str">
        <f t="shared" si="3"/>
        <v/>
      </c>
      <c r="I12" s="92">
        <f t="shared" si="4"/>
        <v>10</v>
      </c>
      <c r="J12" s="80"/>
      <c r="K12" s="81"/>
      <c r="L12" s="92" t="str">
        <f t="shared" si="1"/>
        <v/>
      </c>
      <c r="M12" s="92">
        <f t="shared" si="5"/>
        <v>10</v>
      </c>
      <c r="N12" s="93" t="str">
        <f t="shared" si="2"/>
        <v/>
      </c>
    </row>
    <row r="13" spans="1:14" x14ac:dyDescent="0.2">
      <c r="A13" s="88">
        <v>43840</v>
      </c>
      <c r="B13" s="123"/>
      <c r="C13" s="89">
        <v>10</v>
      </c>
      <c r="D13" s="90">
        <v>4</v>
      </c>
      <c r="E13" s="91" t="s">
        <v>16</v>
      </c>
      <c r="F13" s="91" t="s">
        <v>16</v>
      </c>
      <c r="G13" s="92" t="str">
        <f t="shared" si="0"/>
        <v>FESTIVOS</v>
      </c>
      <c r="H13" s="92" t="str">
        <f t="shared" si="3"/>
        <v/>
      </c>
      <c r="I13" s="92">
        <f t="shared" si="4"/>
        <v>4</v>
      </c>
      <c r="J13" s="80"/>
      <c r="K13" s="81"/>
      <c r="L13" s="92" t="str">
        <f t="shared" si="1"/>
        <v/>
      </c>
      <c r="M13" s="92">
        <f t="shared" si="5"/>
        <v>4</v>
      </c>
      <c r="N13" s="93" t="str">
        <f t="shared" si="2"/>
        <v/>
      </c>
    </row>
    <row r="14" spans="1:14" x14ac:dyDescent="0.2">
      <c r="A14" s="88">
        <v>43841</v>
      </c>
      <c r="B14" s="123"/>
      <c r="C14" s="89">
        <v>11</v>
      </c>
      <c r="D14" s="90">
        <v>14</v>
      </c>
      <c r="E14" s="91" t="s">
        <v>17</v>
      </c>
      <c r="F14" s="91" t="s">
        <v>17</v>
      </c>
      <c r="G14" s="92" t="str">
        <f t="shared" si="0"/>
        <v>LABORABLES</v>
      </c>
      <c r="H14" s="92">
        <f t="shared" si="3"/>
        <v>14</v>
      </c>
      <c r="I14" s="92" t="str">
        <f t="shared" si="4"/>
        <v/>
      </c>
      <c r="J14" s="80"/>
      <c r="K14" s="81"/>
      <c r="L14" s="92">
        <f t="shared" si="1"/>
        <v>14</v>
      </c>
      <c r="M14" s="92" t="str">
        <f t="shared" si="5"/>
        <v/>
      </c>
      <c r="N14" s="93" t="str">
        <f t="shared" si="2"/>
        <v/>
      </c>
    </row>
    <row r="15" spans="1:14" x14ac:dyDescent="0.2">
      <c r="A15" s="88">
        <v>43842</v>
      </c>
      <c r="B15" s="123"/>
      <c r="C15" s="89">
        <v>12</v>
      </c>
      <c r="D15" s="90">
        <v>12</v>
      </c>
      <c r="E15" s="91" t="s">
        <v>18</v>
      </c>
      <c r="F15" s="91" t="s">
        <v>18</v>
      </c>
      <c r="G15" s="92" t="str">
        <f t="shared" si="0"/>
        <v>LABORABLES</v>
      </c>
      <c r="H15" s="92">
        <f t="shared" si="3"/>
        <v>12</v>
      </c>
      <c r="I15" s="92" t="str">
        <f t="shared" si="4"/>
        <v/>
      </c>
      <c r="J15" s="80"/>
      <c r="K15" s="81"/>
      <c r="L15" s="92">
        <f t="shared" si="1"/>
        <v>12</v>
      </c>
      <c r="M15" s="92" t="str">
        <f t="shared" si="5"/>
        <v/>
      </c>
      <c r="N15" s="93" t="str">
        <f t="shared" si="2"/>
        <v/>
      </c>
    </row>
    <row r="16" spans="1:14" x14ac:dyDescent="0.2">
      <c r="A16" s="88">
        <v>43843</v>
      </c>
      <c r="B16" s="123"/>
      <c r="C16" s="89">
        <v>13</v>
      </c>
      <c r="D16" s="90">
        <v>16</v>
      </c>
      <c r="E16" s="91" t="s">
        <v>19</v>
      </c>
      <c r="F16" s="91" t="s">
        <v>19</v>
      </c>
      <c r="G16" s="92" t="str">
        <f t="shared" si="0"/>
        <v>LABORABLES</v>
      </c>
      <c r="H16" s="92">
        <f t="shared" si="3"/>
        <v>16</v>
      </c>
      <c r="I16" s="92" t="str">
        <f t="shared" si="4"/>
        <v/>
      </c>
      <c r="J16" s="80"/>
      <c r="K16" s="81"/>
      <c r="L16" s="92">
        <f t="shared" si="1"/>
        <v>16</v>
      </c>
      <c r="M16" s="92" t="str">
        <f t="shared" si="5"/>
        <v/>
      </c>
      <c r="N16" s="93" t="str">
        <f t="shared" si="2"/>
        <v/>
      </c>
    </row>
    <row r="17" spans="1:14" x14ac:dyDescent="0.2">
      <c r="A17" s="88">
        <v>43844</v>
      </c>
      <c r="B17" s="123"/>
      <c r="C17" s="89">
        <v>14</v>
      </c>
      <c r="D17" s="90">
        <v>30</v>
      </c>
      <c r="E17" s="91" t="s">
        <v>13</v>
      </c>
      <c r="F17" s="91" t="s">
        <v>13</v>
      </c>
      <c r="G17" s="92" t="str">
        <f t="shared" si="0"/>
        <v>LABORABLES</v>
      </c>
      <c r="H17" s="92">
        <f t="shared" si="3"/>
        <v>30</v>
      </c>
      <c r="I17" s="92" t="str">
        <f t="shared" si="4"/>
        <v/>
      </c>
      <c r="J17" s="80"/>
      <c r="K17" s="81"/>
      <c r="L17" s="92">
        <f t="shared" si="1"/>
        <v>30</v>
      </c>
      <c r="M17" s="92" t="str">
        <f t="shared" si="5"/>
        <v/>
      </c>
      <c r="N17" s="93" t="str">
        <f t="shared" si="2"/>
        <v/>
      </c>
    </row>
    <row r="18" spans="1:14" x14ac:dyDescent="0.2">
      <c r="A18" s="88">
        <v>43845</v>
      </c>
      <c r="B18" s="123"/>
      <c r="C18" s="89">
        <v>15</v>
      </c>
      <c r="D18" s="90">
        <v>115</v>
      </c>
      <c r="E18" s="91" t="s">
        <v>14</v>
      </c>
      <c r="F18" s="91" t="s">
        <v>14</v>
      </c>
      <c r="G18" s="92" t="str">
        <f t="shared" si="0"/>
        <v>LABORABLES</v>
      </c>
      <c r="H18" s="92">
        <f t="shared" si="3"/>
        <v>115</v>
      </c>
      <c r="I18" s="92" t="str">
        <f t="shared" si="4"/>
        <v/>
      </c>
      <c r="J18" s="80"/>
      <c r="K18" s="81"/>
      <c r="L18" s="92" t="str">
        <f t="shared" si="1"/>
        <v/>
      </c>
      <c r="M18" s="92" t="str">
        <f t="shared" si="5"/>
        <v/>
      </c>
      <c r="N18" s="93">
        <f t="shared" si="2"/>
        <v>115</v>
      </c>
    </row>
    <row r="19" spans="1:14" x14ac:dyDescent="0.2">
      <c r="A19" s="88">
        <v>43846</v>
      </c>
      <c r="B19" s="123"/>
      <c r="C19" s="89">
        <v>16</v>
      </c>
      <c r="D19" s="90">
        <v>56</v>
      </c>
      <c r="E19" s="91" t="s">
        <v>15</v>
      </c>
      <c r="F19" s="91" t="s">
        <v>15</v>
      </c>
      <c r="G19" s="92" t="str">
        <f t="shared" si="0"/>
        <v>FESTIVOS</v>
      </c>
      <c r="H19" s="92" t="str">
        <f t="shared" si="3"/>
        <v/>
      </c>
      <c r="I19" s="92">
        <f t="shared" si="4"/>
        <v>56</v>
      </c>
      <c r="J19" s="80"/>
      <c r="K19" s="81"/>
      <c r="L19" s="92" t="str">
        <f t="shared" si="1"/>
        <v/>
      </c>
      <c r="M19" s="92">
        <f t="shared" si="5"/>
        <v>56</v>
      </c>
      <c r="N19" s="93" t="str">
        <f t="shared" si="2"/>
        <v/>
      </c>
    </row>
    <row r="20" spans="1:14" x14ac:dyDescent="0.2">
      <c r="A20" s="88">
        <v>43847</v>
      </c>
      <c r="B20" s="123"/>
      <c r="C20" s="89">
        <v>17</v>
      </c>
      <c r="D20" s="90">
        <v>2</v>
      </c>
      <c r="E20" s="91" t="s">
        <v>16</v>
      </c>
      <c r="F20" s="91" t="s">
        <v>16</v>
      </c>
      <c r="G20" s="92" t="str">
        <f t="shared" si="0"/>
        <v>FESTIVOS</v>
      </c>
      <c r="H20" s="92" t="str">
        <f t="shared" si="3"/>
        <v/>
      </c>
      <c r="I20" s="92">
        <f t="shared" si="4"/>
        <v>2</v>
      </c>
      <c r="J20" s="80"/>
      <c r="K20" s="81"/>
      <c r="L20" s="92" t="str">
        <f t="shared" si="1"/>
        <v/>
      </c>
      <c r="M20" s="92">
        <f t="shared" si="5"/>
        <v>2</v>
      </c>
      <c r="N20" s="93" t="str">
        <f t="shared" si="2"/>
        <v/>
      </c>
    </row>
    <row r="21" spans="1:14" x14ac:dyDescent="0.2">
      <c r="A21" s="88">
        <v>43848</v>
      </c>
      <c r="B21" s="123"/>
      <c r="C21" s="89">
        <v>18</v>
      </c>
      <c r="D21" s="90">
        <v>22</v>
      </c>
      <c r="E21" s="91" t="s">
        <v>17</v>
      </c>
      <c r="F21" s="91" t="s">
        <v>17</v>
      </c>
      <c r="G21" s="92" t="str">
        <f t="shared" si="0"/>
        <v>LABORABLES</v>
      </c>
      <c r="H21" s="92">
        <f t="shared" si="3"/>
        <v>22</v>
      </c>
      <c r="I21" s="92" t="str">
        <f t="shared" si="4"/>
        <v/>
      </c>
      <c r="J21" s="80"/>
      <c r="K21" s="81"/>
      <c r="L21" s="92">
        <f t="shared" si="1"/>
        <v>22</v>
      </c>
      <c r="M21" s="92" t="str">
        <f t="shared" si="5"/>
        <v/>
      </c>
      <c r="N21" s="93" t="str">
        <f t="shared" si="2"/>
        <v/>
      </c>
    </row>
    <row r="22" spans="1:14" x14ac:dyDescent="0.2">
      <c r="A22" s="88">
        <v>43849</v>
      </c>
      <c r="B22" s="123"/>
      <c r="C22" s="89">
        <v>19</v>
      </c>
      <c r="D22" s="90">
        <v>17</v>
      </c>
      <c r="E22" s="91" t="s">
        <v>18</v>
      </c>
      <c r="F22" s="91" t="s">
        <v>18</v>
      </c>
      <c r="G22" s="92" t="str">
        <f t="shared" si="0"/>
        <v>LABORABLES</v>
      </c>
      <c r="H22" s="92">
        <f t="shared" si="3"/>
        <v>17</v>
      </c>
      <c r="I22" s="92" t="str">
        <f t="shared" si="4"/>
        <v/>
      </c>
      <c r="J22" s="80"/>
      <c r="K22" s="81"/>
      <c r="L22" s="92">
        <f t="shared" si="1"/>
        <v>17</v>
      </c>
      <c r="M22" s="92" t="str">
        <f t="shared" si="5"/>
        <v/>
      </c>
      <c r="N22" s="93" t="str">
        <f t="shared" si="2"/>
        <v/>
      </c>
    </row>
    <row r="23" spans="1:14" x14ac:dyDescent="0.2">
      <c r="A23" s="88">
        <v>43850</v>
      </c>
      <c r="B23" s="123"/>
      <c r="C23" s="89">
        <v>20</v>
      </c>
      <c r="D23" s="90">
        <v>21</v>
      </c>
      <c r="E23" s="91" t="s">
        <v>19</v>
      </c>
      <c r="F23" s="91" t="s">
        <v>19</v>
      </c>
      <c r="G23" s="92" t="str">
        <f t="shared" si="0"/>
        <v>LABORABLES</v>
      </c>
      <c r="H23" s="92">
        <f t="shared" si="3"/>
        <v>21</v>
      </c>
      <c r="I23" s="92" t="str">
        <f t="shared" si="4"/>
        <v/>
      </c>
      <c r="J23" s="80"/>
      <c r="K23" s="81"/>
      <c r="L23" s="92">
        <f t="shared" si="1"/>
        <v>21</v>
      </c>
      <c r="M23" s="92" t="str">
        <f t="shared" si="5"/>
        <v/>
      </c>
      <c r="N23" s="93" t="str">
        <f t="shared" si="2"/>
        <v/>
      </c>
    </row>
    <row r="24" spans="1:14" x14ac:dyDescent="0.2">
      <c r="A24" s="88">
        <v>43851</v>
      </c>
      <c r="B24" s="123"/>
      <c r="C24" s="89">
        <v>21</v>
      </c>
      <c r="D24" s="90">
        <v>50</v>
      </c>
      <c r="E24" s="91" t="s">
        <v>13</v>
      </c>
      <c r="F24" s="91" t="s">
        <v>13</v>
      </c>
      <c r="G24" s="92" t="str">
        <f t="shared" si="0"/>
        <v>LABORABLES</v>
      </c>
      <c r="H24" s="92">
        <f t="shared" si="3"/>
        <v>50</v>
      </c>
      <c r="I24" s="92" t="str">
        <f t="shared" si="4"/>
        <v/>
      </c>
      <c r="J24" s="80"/>
      <c r="K24" s="81"/>
      <c r="L24" s="92">
        <f t="shared" si="1"/>
        <v>50</v>
      </c>
      <c r="M24" s="92" t="str">
        <f t="shared" si="5"/>
        <v/>
      </c>
      <c r="N24" s="93" t="str">
        <f t="shared" si="2"/>
        <v/>
      </c>
    </row>
    <row r="25" spans="1:14" x14ac:dyDescent="0.2">
      <c r="A25" s="88">
        <v>43852</v>
      </c>
      <c r="B25" s="123"/>
      <c r="C25" s="89">
        <v>22</v>
      </c>
      <c r="D25" s="90">
        <v>75</v>
      </c>
      <c r="E25" s="91" t="s">
        <v>14</v>
      </c>
      <c r="F25" s="91" t="s">
        <v>14</v>
      </c>
      <c r="G25" s="92" t="str">
        <f t="shared" si="0"/>
        <v>LABORABLES</v>
      </c>
      <c r="H25" s="92">
        <f t="shared" si="3"/>
        <v>75</v>
      </c>
      <c r="I25" s="92" t="str">
        <f t="shared" si="4"/>
        <v/>
      </c>
      <c r="J25" s="80"/>
      <c r="K25" s="81"/>
      <c r="L25" s="92" t="str">
        <f t="shared" si="1"/>
        <v/>
      </c>
      <c r="M25" s="92" t="str">
        <f t="shared" si="5"/>
        <v/>
      </c>
      <c r="N25" s="93">
        <f t="shared" si="2"/>
        <v>75</v>
      </c>
    </row>
    <row r="26" spans="1:14" x14ac:dyDescent="0.2">
      <c r="A26" s="88">
        <v>43853</v>
      </c>
      <c r="B26" s="123"/>
      <c r="C26" s="89">
        <v>23</v>
      </c>
      <c r="D26" s="90">
        <v>29</v>
      </c>
      <c r="E26" s="91" t="s">
        <v>15</v>
      </c>
      <c r="F26" s="91" t="s">
        <v>15</v>
      </c>
      <c r="G26" s="92" t="str">
        <f t="shared" si="0"/>
        <v>FESTIVOS</v>
      </c>
      <c r="H26" s="92" t="str">
        <f t="shared" si="3"/>
        <v/>
      </c>
      <c r="I26" s="92">
        <f t="shared" si="4"/>
        <v>29</v>
      </c>
      <c r="J26" s="80"/>
      <c r="K26" s="81"/>
      <c r="L26" s="92" t="str">
        <f t="shared" si="1"/>
        <v/>
      </c>
      <c r="M26" s="92">
        <f t="shared" si="5"/>
        <v>29</v>
      </c>
      <c r="N26" s="93" t="str">
        <f t="shared" si="2"/>
        <v/>
      </c>
    </row>
    <row r="27" spans="1:14" x14ac:dyDescent="0.2">
      <c r="A27" s="88">
        <v>43854</v>
      </c>
      <c r="B27" s="123"/>
      <c r="C27" s="89">
        <v>24</v>
      </c>
      <c r="D27" s="90">
        <v>0</v>
      </c>
      <c r="E27" s="91" t="s">
        <v>16</v>
      </c>
      <c r="F27" s="91" t="s">
        <v>16</v>
      </c>
      <c r="G27" s="92" t="str">
        <f t="shared" si="0"/>
        <v>FESTIVOS</v>
      </c>
      <c r="H27" s="92" t="str">
        <f t="shared" si="3"/>
        <v/>
      </c>
      <c r="I27" s="92">
        <f t="shared" si="4"/>
        <v>0</v>
      </c>
      <c r="J27" s="80"/>
      <c r="K27" s="81"/>
      <c r="L27" s="92" t="str">
        <f t="shared" si="1"/>
        <v/>
      </c>
      <c r="M27" s="92">
        <f t="shared" si="5"/>
        <v>0</v>
      </c>
      <c r="N27" s="93" t="str">
        <f t="shared" si="2"/>
        <v/>
      </c>
    </row>
    <row r="28" spans="1:14" x14ac:dyDescent="0.2">
      <c r="A28" s="88">
        <v>43855</v>
      </c>
      <c r="B28" s="123"/>
      <c r="C28" s="89">
        <v>25</v>
      </c>
      <c r="D28" s="90">
        <v>16</v>
      </c>
      <c r="E28" s="91" t="s">
        <v>17</v>
      </c>
      <c r="F28" s="91" t="s">
        <v>17</v>
      </c>
      <c r="G28" s="92" t="str">
        <f t="shared" si="0"/>
        <v>LABORABLES</v>
      </c>
      <c r="H28" s="92">
        <f t="shared" si="3"/>
        <v>16</v>
      </c>
      <c r="I28" s="92" t="str">
        <f t="shared" si="4"/>
        <v/>
      </c>
      <c r="J28" s="80"/>
      <c r="K28" s="81"/>
      <c r="L28" s="92">
        <f t="shared" si="1"/>
        <v>16</v>
      </c>
      <c r="M28" s="92" t="str">
        <f t="shared" si="5"/>
        <v/>
      </c>
      <c r="N28" s="93" t="str">
        <f t="shared" si="2"/>
        <v/>
      </c>
    </row>
    <row r="29" spans="1:14" x14ac:dyDescent="0.2">
      <c r="A29" s="88">
        <v>43856</v>
      </c>
      <c r="B29" s="123"/>
      <c r="C29" s="89">
        <v>26</v>
      </c>
      <c r="D29" s="90">
        <v>12</v>
      </c>
      <c r="E29" s="91" t="s">
        <v>18</v>
      </c>
      <c r="F29" s="91" t="s">
        <v>18</v>
      </c>
      <c r="G29" s="92" t="str">
        <f t="shared" si="0"/>
        <v>LABORABLES</v>
      </c>
      <c r="H29" s="92">
        <f t="shared" si="3"/>
        <v>12</v>
      </c>
      <c r="I29" s="92" t="str">
        <f t="shared" si="4"/>
        <v/>
      </c>
      <c r="J29" s="80"/>
      <c r="K29" s="81"/>
      <c r="L29" s="92">
        <f t="shared" si="1"/>
        <v>12</v>
      </c>
      <c r="M29" s="92" t="str">
        <f t="shared" si="5"/>
        <v/>
      </c>
      <c r="N29" s="93" t="str">
        <f t="shared" si="2"/>
        <v/>
      </c>
    </row>
    <row r="30" spans="1:14" x14ac:dyDescent="0.2">
      <c r="A30" s="88">
        <v>43857</v>
      </c>
      <c r="B30" s="123"/>
      <c r="C30" s="89">
        <v>27</v>
      </c>
      <c r="D30" s="90">
        <v>10</v>
      </c>
      <c r="E30" s="91" t="s">
        <v>19</v>
      </c>
      <c r="F30" s="91" t="s">
        <v>19</v>
      </c>
      <c r="G30" s="92" t="str">
        <f t="shared" si="0"/>
        <v>LABORABLES</v>
      </c>
      <c r="H30" s="92">
        <f t="shared" si="3"/>
        <v>10</v>
      </c>
      <c r="I30" s="92" t="str">
        <f t="shared" si="4"/>
        <v/>
      </c>
      <c r="J30" s="80"/>
      <c r="K30" s="81"/>
      <c r="L30" s="92">
        <f t="shared" si="1"/>
        <v>10</v>
      </c>
      <c r="M30" s="92" t="str">
        <f t="shared" si="5"/>
        <v/>
      </c>
      <c r="N30" s="93" t="str">
        <f t="shared" si="2"/>
        <v/>
      </c>
    </row>
    <row r="31" spans="1:14" x14ac:dyDescent="0.2">
      <c r="A31" s="88">
        <v>43858</v>
      </c>
      <c r="B31" s="123"/>
      <c r="C31" s="89">
        <v>28</v>
      </c>
      <c r="D31" s="90">
        <v>26</v>
      </c>
      <c r="E31" s="91" t="s">
        <v>13</v>
      </c>
      <c r="F31" s="91" t="s">
        <v>13</v>
      </c>
      <c r="G31" s="92" t="str">
        <f t="shared" si="0"/>
        <v>LABORABLES</v>
      </c>
      <c r="H31" s="92">
        <f t="shared" si="3"/>
        <v>26</v>
      </c>
      <c r="I31" s="92" t="str">
        <f t="shared" si="4"/>
        <v/>
      </c>
      <c r="J31" s="80"/>
      <c r="K31" s="81"/>
      <c r="L31" s="92">
        <f t="shared" si="1"/>
        <v>26</v>
      </c>
      <c r="M31" s="92" t="str">
        <f t="shared" si="5"/>
        <v/>
      </c>
      <c r="N31" s="93" t="str">
        <f t="shared" si="2"/>
        <v/>
      </c>
    </row>
    <row r="32" spans="1:14" x14ac:dyDescent="0.2">
      <c r="A32" s="88">
        <v>43859</v>
      </c>
      <c r="B32" s="123"/>
      <c r="C32" s="89">
        <v>29</v>
      </c>
      <c r="D32" s="90">
        <v>52</v>
      </c>
      <c r="E32" s="91" t="s">
        <v>14</v>
      </c>
      <c r="F32" s="91" t="s">
        <v>14</v>
      </c>
      <c r="G32" s="92" t="str">
        <f t="shared" si="0"/>
        <v>LABORABLES</v>
      </c>
      <c r="H32" s="92">
        <f t="shared" si="3"/>
        <v>52</v>
      </c>
      <c r="I32" s="92" t="str">
        <f t="shared" si="4"/>
        <v/>
      </c>
      <c r="J32" s="80"/>
      <c r="K32" s="81"/>
      <c r="L32" s="92" t="str">
        <f t="shared" si="1"/>
        <v/>
      </c>
      <c r="M32" s="92" t="str">
        <f t="shared" si="5"/>
        <v/>
      </c>
      <c r="N32" s="93">
        <f t="shared" si="2"/>
        <v>52</v>
      </c>
    </row>
    <row r="33" spans="1:14" x14ac:dyDescent="0.2">
      <c r="A33" s="88">
        <v>43860</v>
      </c>
      <c r="B33" s="123"/>
      <c r="C33" s="89">
        <v>30</v>
      </c>
      <c r="D33" s="90">
        <v>19</v>
      </c>
      <c r="E33" s="91" t="s">
        <v>15</v>
      </c>
      <c r="F33" s="91" t="s">
        <v>15</v>
      </c>
      <c r="G33" s="92" t="str">
        <f t="shared" si="0"/>
        <v>FESTIVOS</v>
      </c>
      <c r="H33" s="92" t="str">
        <f t="shared" si="3"/>
        <v/>
      </c>
      <c r="I33" s="92">
        <f t="shared" si="4"/>
        <v>19</v>
      </c>
      <c r="J33" s="80"/>
      <c r="K33" s="81"/>
      <c r="L33" s="92" t="str">
        <f t="shared" si="1"/>
        <v/>
      </c>
      <c r="M33" s="92">
        <f t="shared" si="5"/>
        <v>19</v>
      </c>
      <c r="N33" s="93" t="str">
        <f t="shared" si="2"/>
        <v/>
      </c>
    </row>
    <row r="34" spans="1:14" x14ac:dyDescent="0.2">
      <c r="A34" s="88">
        <v>43861</v>
      </c>
      <c r="B34" s="124"/>
      <c r="C34" s="89">
        <v>31</v>
      </c>
      <c r="D34" s="90">
        <v>0</v>
      </c>
      <c r="E34" s="91" t="s">
        <v>16</v>
      </c>
      <c r="F34" s="91" t="s">
        <v>16</v>
      </c>
      <c r="G34" s="92" t="str">
        <f t="shared" si="0"/>
        <v>FESTIVOS</v>
      </c>
      <c r="H34" s="92" t="str">
        <f t="shared" si="3"/>
        <v/>
      </c>
      <c r="I34" s="92">
        <f t="shared" si="4"/>
        <v>0</v>
      </c>
      <c r="J34" s="80"/>
      <c r="K34" s="81"/>
      <c r="L34" s="92" t="str">
        <f t="shared" si="1"/>
        <v/>
      </c>
      <c r="M34" s="92">
        <f t="shared" si="5"/>
        <v>0</v>
      </c>
      <c r="N34" s="93" t="str">
        <f t="shared" si="2"/>
        <v/>
      </c>
    </row>
    <row r="35" spans="1:14" x14ac:dyDescent="0.2">
      <c r="A35" s="88">
        <v>43862</v>
      </c>
      <c r="B35" s="122" t="s">
        <v>1</v>
      </c>
      <c r="C35" s="89">
        <v>1</v>
      </c>
      <c r="D35" s="90">
        <v>9</v>
      </c>
      <c r="E35" s="91" t="s">
        <v>17</v>
      </c>
      <c r="F35" s="91" t="s">
        <v>17</v>
      </c>
      <c r="G35" s="92" t="str">
        <f t="shared" si="0"/>
        <v>LABORABLES</v>
      </c>
      <c r="H35" s="92">
        <f t="shared" si="3"/>
        <v>9</v>
      </c>
      <c r="I35" s="92" t="str">
        <f t="shared" si="4"/>
        <v/>
      </c>
      <c r="J35" s="80"/>
      <c r="K35" s="81"/>
      <c r="L35" s="92">
        <f t="shared" si="1"/>
        <v>9</v>
      </c>
      <c r="M35" s="92" t="str">
        <f t="shared" si="5"/>
        <v/>
      </c>
      <c r="N35" s="93" t="str">
        <f t="shared" si="2"/>
        <v/>
      </c>
    </row>
    <row r="36" spans="1:14" x14ac:dyDescent="0.2">
      <c r="A36" s="88">
        <v>43863</v>
      </c>
      <c r="B36" s="123"/>
      <c r="C36" s="89">
        <v>2</v>
      </c>
      <c r="D36" s="94">
        <v>5</v>
      </c>
      <c r="E36" s="95" t="s">
        <v>18</v>
      </c>
      <c r="F36" s="95" t="s">
        <v>18</v>
      </c>
      <c r="G36" s="92" t="str">
        <f t="shared" si="0"/>
        <v>LABORABLES</v>
      </c>
      <c r="H36" s="92">
        <f t="shared" si="3"/>
        <v>5</v>
      </c>
      <c r="I36" s="92" t="str">
        <f t="shared" si="4"/>
        <v/>
      </c>
      <c r="J36" s="80"/>
      <c r="K36" s="81"/>
      <c r="L36" s="92">
        <f t="shared" si="1"/>
        <v>5</v>
      </c>
      <c r="M36" s="92" t="str">
        <f t="shared" si="5"/>
        <v/>
      </c>
      <c r="N36" s="93" t="str">
        <f t="shared" si="2"/>
        <v/>
      </c>
    </row>
    <row r="37" spans="1:14" x14ac:dyDescent="0.2">
      <c r="A37" s="88">
        <v>43864</v>
      </c>
      <c r="B37" s="123"/>
      <c r="C37" s="89">
        <v>3</v>
      </c>
      <c r="D37" s="90">
        <v>13</v>
      </c>
      <c r="E37" s="91" t="s">
        <v>19</v>
      </c>
      <c r="F37" s="91" t="s">
        <v>19</v>
      </c>
      <c r="G37" s="92" t="str">
        <f t="shared" si="0"/>
        <v>LABORABLES</v>
      </c>
      <c r="H37" s="92">
        <f t="shared" si="3"/>
        <v>13</v>
      </c>
      <c r="I37" s="92" t="str">
        <f t="shared" si="4"/>
        <v/>
      </c>
      <c r="J37" s="80"/>
      <c r="K37" s="81"/>
      <c r="L37" s="92">
        <f t="shared" si="1"/>
        <v>13</v>
      </c>
      <c r="M37" s="92" t="str">
        <f t="shared" si="5"/>
        <v/>
      </c>
      <c r="N37" s="93" t="str">
        <f t="shared" si="2"/>
        <v/>
      </c>
    </row>
    <row r="38" spans="1:14" x14ac:dyDescent="0.2">
      <c r="A38" s="88">
        <v>43865</v>
      </c>
      <c r="B38" s="123"/>
      <c r="C38" s="89">
        <v>4</v>
      </c>
      <c r="D38" s="96">
        <v>33</v>
      </c>
      <c r="E38" s="97" t="s">
        <v>13</v>
      </c>
      <c r="F38" s="97" t="s">
        <v>13</v>
      </c>
      <c r="G38" s="92" t="str">
        <f t="shared" si="0"/>
        <v>LABORABLES</v>
      </c>
      <c r="H38" s="92">
        <f t="shared" si="3"/>
        <v>33</v>
      </c>
      <c r="I38" s="92" t="str">
        <f t="shared" si="4"/>
        <v/>
      </c>
      <c r="J38" s="80"/>
      <c r="K38" s="81"/>
      <c r="L38" s="92">
        <f t="shared" si="1"/>
        <v>33</v>
      </c>
      <c r="M38" s="92" t="str">
        <f t="shared" si="5"/>
        <v/>
      </c>
      <c r="N38" s="93" t="str">
        <f t="shared" si="2"/>
        <v/>
      </c>
    </row>
    <row r="39" spans="1:14" x14ac:dyDescent="0.2">
      <c r="A39" s="88">
        <v>43866</v>
      </c>
      <c r="B39" s="123"/>
      <c r="C39" s="89">
        <v>5</v>
      </c>
      <c r="D39" s="96">
        <v>88</v>
      </c>
      <c r="E39" s="97" t="s">
        <v>14</v>
      </c>
      <c r="F39" s="97" t="s">
        <v>14</v>
      </c>
      <c r="G39" s="92" t="str">
        <f t="shared" si="0"/>
        <v>LABORABLES</v>
      </c>
      <c r="H39" s="92">
        <f t="shared" si="3"/>
        <v>88</v>
      </c>
      <c r="I39" s="92" t="str">
        <f t="shared" si="4"/>
        <v/>
      </c>
      <c r="J39" s="80"/>
      <c r="K39" s="81"/>
      <c r="L39" s="92" t="str">
        <f t="shared" si="1"/>
        <v/>
      </c>
      <c r="M39" s="92" t="str">
        <f t="shared" si="5"/>
        <v/>
      </c>
      <c r="N39" s="93">
        <f t="shared" si="2"/>
        <v>88</v>
      </c>
    </row>
    <row r="40" spans="1:14" x14ac:dyDescent="0.2">
      <c r="A40" s="88">
        <v>43867</v>
      </c>
      <c r="B40" s="123"/>
      <c r="C40" s="89">
        <v>6</v>
      </c>
      <c r="D40" s="90">
        <v>35</v>
      </c>
      <c r="E40" s="91" t="s">
        <v>15</v>
      </c>
      <c r="F40" s="91" t="s">
        <v>15</v>
      </c>
      <c r="G40" s="92" t="str">
        <f t="shared" si="0"/>
        <v>FESTIVOS</v>
      </c>
      <c r="H40" s="92" t="str">
        <f t="shared" si="3"/>
        <v/>
      </c>
      <c r="I40" s="92">
        <f t="shared" si="4"/>
        <v>35</v>
      </c>
      <c r="J40" s="80"/>
      <c r="K40" s="81"/>
      <c r="L40" s="92" t="str">
        <f t="shared" si="1"/>
        <v/>
      </c>
      <c r="M40" s="92">
        <f t="shared" si="5"/>
        <v>35</v>
      </c>
      <c r="N40" s="93" t="str">
        <f t="shared" si="2"/>
        <v/>
      </c>
    </row>
    <row r="41" spans="1:14" x14ac:dyDescent="0.2">
      <c r="A41" s="88">
        <v>43868</v>
      </c>
      <c r="B41" s="123"/>
      <c r="C41" s="89">
        <v>7</v>
      </c>
      <c r="D41" s="90">
        <v>0</v>
      </c>
      <c r="E41" s="91" t="s">
        <v>16</v>
      </c>
      <c r="F41" s="91" t="s">
        <v>16</v>
      </c>
      <c r="G41" s="92" t="str">
        <f t="shared" si="0"/>
        <v>FESTIVOS</v>
      </c>
      <c r="H41" s="92" t="str">
        <f t="shared" si="3"/>
        <v/>
      </c>
      <c r="I41" s="92">
        <f t="shared" si="4"/>
        <v>0</v>
      </c>
      <c r="J41" s="80"/>
      <c r="K41" s="81"/>
      <c r="L41" s="92" t="str">
        <f t="shared" si="1"/>
        <v/>
      </c>
      <c r="M41" s="92">
        <f t="shared" si="5"/>
        <v>0</v>
      </c>
      <c r="N41" s="93" t="str">
        <f t="shared" si="2"/>
        <v/>
      </c>
    </row>
    <row r="42" spans="1:14" x14ac:dyDescent="0.2">
      <c r="A42" s="88">
        <v>43869</v>
      </c>
      <c r="B42" s="123"/>
      <c r="C42" s="89">
        <v>8</v>
      </c>
      <c r="D42" s="90">
        <v>11</v>
      </c>
      <c r="E42" s="91" t="s">
        <v>17</v>
      </c>
      <c r="F42" s="91" t="s">
        <v>17</v>
      </c>
      <c r="G42" s="92" t="str">
        <f t="shared" si="0"/>
        <v>LABORABLES</v>
      </c>
      <c r="H42" s="92">
        <f t="shared" si="3"/>
        <v>11</v>
      </c>
      <c r="I42" s="92" t="str">
        <f t="shared" si="4"/>
        <v/>
      </c>
      <c r="J42" s="80"/>
      <c r="K42" s="81"/>
      <c r="L42" s="92">
        <f t="shared" si="1"/>
        <v>11</v>
      </c>
      <c r="M42" s="92" t="str">
        <f t="shared" si="5"/>
        <v/>
      </c>
      <c r="N42" s="93" t="str">
        <f t="shared" si="2"/>
        <v/>
      </c>
    </row>
    <row r="43" spans="1:14" x14ac:dyDescent="0.2">
      <c r="A43" s="88">
        <v>43870</v>
      </c>
      <c r="B43" s="123"/>
      <c r="C43" s="89">
        <v>9</v>
      </c>
      <c r="D43" s="90">
        <v>7</v>
      </c>
      <c r="E43" s="91" t="s">
        <v>18</v>
      </c>
      <c r="F43" s="91" t="s">
        <v>18</v>
      </c>
      <c r="G43" s="92" t="str">
        <f t="shared" si="0"/>
        <v>LABORABLES</v>
      </c>
      <c r="H43" s="92">
        <f t="shared" si="3"/>
        <v>7</v>
      </c>
      <c r="I43" s="92" t="str">
        <f t="shared" si="4"/>
        <v/>
      </c>
      <c r="J43" s="80"/>
      <c r="K43" s="81"/>
      <c r="L43" s="92">
        <f t="shared" si="1"/>
        <v>7</v>
      </c>
      <c r="M43" s="92" t="str">
        <f t="shared" si="5"/>
        <v/>
      </c>
      <c r="N43" s="93" t="str">
        <f t="shared" si="2"/>
        <v/>
      </c>
    </row>
    <row r="44" spans="1:14" x14ac:dyDescent="0.2">
      <c r="A44" s="88">
        <v>43871</v>
      </c>
      <c r="B44" s="123"/>
      <c r="C44" s="89">
        <v>10</v>
      </c>
      <c r="D44" s="90">
        <v>17</v>
      </c>
      <c r="E44" s="91" t="s">
        <v>19</v>
      </c>
      <c r="F44" s="91" t="s">
        <v>19</v>
      </c>
      <c r="G44" s="92" t="str">
        <f t="shared" si="0"/>
        <v>LABORABLES</v>
      </c>
      <c r="H44" s="92">
        <f t="shared" si="3"/>
        <v>17</v>
      </c>
      <c r="I44" s="92" t="str">
        <f t="shared" si="4"/>
        <v/>
      </c>
      <c r="J44" s="80"/>
      <c r="K44" s="81"/>
      <c r="L44" s="92">
        <f t="shared" si="1"/>
        <v>17</v>
      </c>
      <c r="M44" s="92" t="str">
        <f t="shared" si="5"/>
        <v/>
      </c>
      <c r="N44" s="93" t="str">
        <f t="shared" si="2"/>
        <v/>
      </c>
    </row>
    <row r="45" spans="1:14" x14ac:dyDescent="0.2">
      <c r="A45" s="88">
        <v>43872</v>
      </c>
      <c r="B45" s="123"/>
      <c r="C45" s="89">
        <v>11</v>
      </c>
      <c r="D45" s="90">
        <v>22</v>
      </c>
      <c r="E45" s="91" t="s">
        <v>13</v>
      </c>
      <c r="F45" s="91" t="s">
        <v>13</v>
      </c>
      <c r="G45" s="92" t="str">
        <f t="shared" si="0"/>
        <v>LABORABLES</v>
      </c>
      <c r="H45" s="92">
        <f t="shared" si="3"/>
        <v>22</v>
      </c>
      <c r="I45" s="92" t="str">
        <f t="shared" si="4"/>
        <v/>
      </c>
      <c r="J45" s="80"/>
      <c r="K45" s="81"/>
      <c r="L45" s="92">
        <f t="shared" si="1"/>
        <v>22</v>
      </c>
      <c r="M45" s="92" t="str">
        <f t="shared" si="5"/>
        <v/>
      </c>
      <c r="N45" s="93" t="str">
        <f t="shared" si="2"/>
        <v/>
      </c>
    </row>
    <row r="46" spans="1:14" x14ac:dyDescent="0.2">
      <c r="A46" s="88">
        <v>43873</v>
      </c>
      <c r="B46" s="123"/>
      <c r="C46" s="89">
        <v>12</v>
      </c>
      <c r="D46" s="90">
        <v>76</v>
      </c>
      <c r="E46" s="91" t="s">
        <v>14</v>
      </c>
      <c r="F46" s="91" t="s">
        <v>14</v>
      </c>
      <c r="G46" s="92" t="str">
        <f t="shared" si="0"/>
        <v>LABORABLES</v>
      </c>
      <c r="H46" s="92">
        <f t="shared" si="3"/>
        <v>76</v>
      </c>
      <c r="I46" s="92" t="str">
        <f t="shared" si="4"/>
        <v/>
      </c>
      <c r="J46" s="80"/>
      <c r="K46" s="81"/>
      <c r="L46" s="92" t="str">
        <f t="shared" si="1"/>
        <v/>
      </c>
      <c r="M46" s="92" t="str">
        <f t="shared" si="5"/>
        <v/>
      </c>
      <c r="N46" s="93">
        <f t="shared" si="2"/>
        <v>76</v>
      </c>
    </row>
    <row r="47" spans="1:14" x14ac:dyDescent="0.2">
      <c r="A47" s="88">
        <v>43874</v>
      </c>
      <c r="B47" s="123"/>
      <c r="C47" s="89">
        <v>13</v>
      </c>
      <c r="D47" s="90">
        <v>37</v>
      </c>
      <c r="E47" s="91" t="s">
        <v>15</v>
      </c>
      <c r="F47" s="91" t="s">
        <v>15</v>
      </c>
      <c r="G47" s="92" t="str">
        <f t="shared" si="0"/>
        <v>FESTIVOS</v>
      </c>
      <c r="H47" s="92" t="str">
        <f t="shared" si="3"/>
        <v/>
      </c>
      <c r="I47" s="92">
        <f t="shared" si="4"/>
        <v>37</v>
      </c>
      <c r="J47" s="80"/>
      <c r="K47" s="81"/>
      <c r="L47" s="92" t="str">
        <f t="shared" si="1"/>
        <v/>
      </c>
      <c r="M47" s="92">
        <f t="shared" si="5"/>
        <v>37</v>
      </c>
      <c r="N47" s="93" t="str">
        <f t="shared" si="2"/>
        <v/>
      </c>
    </row>
    <row r="48" spans="1:14" x14ac:dyDescent="0.2">
      <c r="A48" s="88">
        <v>43875</v>
      </c>
      <c r="B48" s="123"/>
      <c r="C48" s="89">
        <v>14</v>
      </c>
      <c r="D48" s="90">
        <v>7</v>
      </c>
      <c r="E48" s="91" t="s">
        <v>16</v>
      </c>
      <c r="F48" s="91" t="s">
        <v>16</v>
      </c>
      <c r="G48" s="92" t="str">
        <f t="shared" si="0"/>
        <v>FESTIVOS</v>
      </c>
      <c r="H48" s="92" t="str">
        <f t="shared" si="3"/>
        <v/>
      </c>
      <c r="I48" s="92">
        <f t="shared" si="4"/>
        <v>7</v>
      </c>
      <c r="J48" s="80"/>
      <c r="K48" s="81"/>
      <c r="L48" s="92" t="str">
        <f t="shared" si="1"/>
        <v/>
      </c>
      <c r="M48" s="92">
        <f t="shared" si="5"/>
        <v>7</v>
      </c>
      <c r="N48" s="93" t="str">
        <f t="shared" si="2"/>
        <v/>
      </c>
    </row>
    <row r="49" spans="1:14" x14ac:dyDescent="0.2">
      <c r="A49" s="88">
        <v>43876</v>
      </c>
      <c r="B49" s="123"/>
      <c r="C49" s="89">
        <v>15</v>
      </c>
      <c r="D49" s="90">
        <v>23</v>
      </c>
      <c r="E49" s="91" t="s">
        <v>17</v>
      </c>
      <c r="F49" s="91" t="s">
        <v>17</v>
      </c>
      <c r="G49" s="92" t="str">
        <f t="shared" si="0"/>
        <v>LABORABLES</v>
      </c>
      <c r="H49" s="92">
        <f t="shared" si="3"/>
        <v>23</v>
      </c>
      <c r="I49" s="92" t="str">
        <f t="shared" si="4"/>
        <v/>
      </c>
      <c r="J49" s="80"/>
      <c r="K49" s="81"/>
      <c r="L49" s="92">
        <f t="shared" si="1"/>
        <v>23</v>
      </c>
      <c r="M49" s="92" t="str">
        <f t="shared" si="5"/>
        <v/>
      </c>
      <c r="N49" s="93" t="str">
        <f t="shared" si="2"/>
        <v/>
      </c>
    </row>
    <row r="50" spans="1:14" x14ac:dyDescent="0.2">
      <c r="A50" s="88">
        <v>43877</v>
      </c>
      <c r="B50" s="123"/>
      <c r="C50" s="89">
        <v>16</v>
      </c>
      <c r="D50" s="90">
        <v>24</v>
      </c>
      <c r="E50" s="91" t="s">
        <v>18</v>
      </c>
      <c r="F50" s="91" t="s">
        <v>18</v>
      </c>
      <c r="G50" s="92" t="str">
        <f t="shared" si="0"/>
        <v>LABORABLES</v>
      </c>
      <c r="H50" s="92">
        <f t="shared" si="3"/>
        <v>24</v>
      </c>
      <c r="I50" s="92" t="str">
        <f t="shared" si="4"/>
        <v/>
      </c>
      <c r="J50" s="80"/>
      <c r="K50" s="81"/>
      <c r="L50" s="92">
        <f t="shared" si="1"/>
        <v>24</v>
      </c>
      <c r="M50" s="92" t="str">
        <f t="shared" si="5"/>
        <v/>
      </c>
      <c r="N50" s="93" t="str">
        <f t="shared" si="2"/>
        <v/>
      </c>
    </row>
    <row r="51" spans="1:14" x14ac:dyDescent="0.2">
      <c r="A51" s="88">
        <v>43878</v>
      </c>
      <c r="B51" s="123"/>
      <c r="C51" s="89">
        <v>17</v>
      </c>
      <c r="D51" s="90">
        <v>7</v>
      </c>
      <c r="E51" s="91" t="s">
        <v>19</v>
      </c>
      <c r="F51" s="91" t="s">
        <v>19</v>
      </c>
      <c r="G51" s="92" t="str">
        <f t="shared" si="0"/>
        <v>LABORABLES</v>
      </c>
      <c r="H51" s="92">
        <f t="shared" si="3"/>
        <v>7</v>
      </c>
      <c r="I51" s="92" t="str">
        <f t="shared" si="4"/>
        <v/>
      </c>
      <c r="J51" s="80"/>
      <c r="K51" s="81"/>
      <c r="L51" s="92">
        <f t="shared" si="1"/>
        <v>7</v>
      </c>
      <c r="M51" s="92" t="str">
        <f t="shared" si="5"/>
        <v/>
      </c>
      <c r="N51" s="93" t="str">
        <f t="shared" si="2"/>
        <v/>
      </c>
    </row>
    <row r="52" spans="1:14" x14ac:dyDescent="0.2">
      <c r="A52" s="88">
        <v>43879</v>
      </c>
      <c r="B52" s="123"/>
      <c r="C52" s="89">
        <v>18</v>
      </c>
      <c r="D52" s="90">
        <v>31</v>
      </c>
      <c r="E52" s="91" t="s">
        <v>13</v>
      </c>
      <c r="F52" s="91" t="s">
        <v>13</v>
      </c>
      <c r="G52" s="92" t="str">
        <f t="shared" si="0"/>
        <v>LABORABLES</v>
      </c>
      <c r="H52" s="92">
        <f t="shared" si="3"/>
        <v>31</v>
      </c>
      <c r="I52" s="92" t="str">
        <f t="shared" si="4"/>
        <v/>
      </c>
      <c r="J52" s="80"/>
      <c r="K52" s="81"/>
      <c r="L52" s="92">
        <f t="shared" si="1"/>
        <v>31</v>
      </c>
      <c r="M52" s="92" t="str">
        <f t="shared" si="5"/>
        <v/>
      </c>
      <c r="N52" s="93" t="str">
        <f t="shared" si="2"/>
        <v/>
      </c>
    </row>
    <row r="53" spans="1:14" x14ac:dyDescent="0.2">
      <c r="A53" s="88">
        <v>43880</v>
      </c>
      <c r="B53" s="123"/>
      <c r="C53" s="89">
        <v>19</v>
      </c>
      <c r="D53" s="90">
        <v>53</v>
      </c>
      <c r="E53" s="91" t="s">
        <v>14</v>
      </c>
      <c r="F53" s="91" t="s">
        <v>14</v>
      </c>
      <c r="G53" s="92" t="str">
        <f t="shared" si="0"/>
        <v>LABORABLES</v>
      </c>
      <c r="H53" s="92">
        <f t="shared" si="3"/>
        <v>53</v>
      </c>
      <c r="I53" s="92" t="str">
        <f t="shared" si="4"/>
        <v/>
      </c>
      <c r="J53" s="80"/>
      <c r="K53" s="81"/>
      <c r="L53" s="92" t="str">
        <f t="shared" si="1"/>
        <v/>
      </c>
      <c r="M53" s="92" t="str">
        <f t="shared" si="5"/>
        <v/>
      </c>
      <c r="N53" s="93">
        <f t="shared" si="2"/>
        <v>53</v>
      </c>
    </row>
    <row r="54" spans="1:14" x14ac:dyDescent="0.2">
      <c r="A54" s="88">
        <v>43881</v>
      </c>
      <c r="B54" s="123"/>
      <c r="C54" s="89">
        <v>20</v>
      </c>
      <c r="D54" s="90">
        <v>58</v>
      </c>
      <c r="E54" s="91" t="s">
        <v>15</v>
      </c>
      <c r="F54" s="91" t="s">
        <v>15</v>
      </c>
      <c r="G54" s="92" t="str">
        <f t="shared" si="0"/>
        <v>FESTIVOS</v>
      </c>
      <c r="H54" s="92" t="str">
        <f t="shared" si="3"/>
        <v/>
      </c>
      <c r="I54" s="92">
        <f t="shared" si="4"/>
        <v>58</v>
      </c>
      <c r="J54" s="80"/>
      <c r="K54" s="81"/>
      <c r="L54" s="92" t="str">
        <f t="shared" si="1"/>
        <v/>
      </c>
      <c r="M54" s="92">
        <f t="shared" si="5"/>
        <v>58</v>
      </c>
      <c r="N54" s="93" t="str">
        <f t="shared" si="2"/>
        <v/>
      </c>
    </row>
    <row r="55" spans="1:14" x14ac:dyDescent="0.2">
      <c r="A55" s="88">
        <v>43882</v>
      </c>
      <c r="B55" s="123"/>
      <c r="C55" s="89">
        <v>21</v>
      </c>
      <c r="D55" s="90">
        <v>2</v>
      </c>
      <c r="E55" s="91" t="s">
        <v>16</v>
      </c>
      <c r="F55" s="91" t="s">
        <v>16</v>
      </c>
      <c r="G55" s="92" t="str">
        <f t="shared" si="0"/>
        <v>FESTIVOS</v>
      </c>
      <c r="H55" s="92" t="str">
        <f t="shared" si="3"/>
        <v/>
      </c>
      <c r="I55" s="92">
        <f t="shared" si="4"/>
        <v>2</v>
      </c>
      <c r="J55" s="80"/>
      <c r="K55" s="81"/>
      <c r="L55" s="92" t="str">
        <f t="shared" si="1"/>
        <v/>
      </c>
      <c r="M55" s="92">
        <f t="shared" si="5"/>
        <v>2</v>
      </c>
      <c r="N55" s="93" t="str">
        <f t="shared" si="2"/>
        <v/>
      </c>
    </row>
    <row r="56" spans="1:14" x14ac:dyDescent="0.2">
      <c r="A56" s="88">
        <v>43883</v>
      </c>
      <c r="B56" s="123"/>
      <c r="C56" s="89">
        <v>22</v>
      </c>
      <c r="D56" s="90">
        <v>16</v>
      </c>
      <c r="E56" s="91" t="s">
        <v>17</v>
      </c>
      <c r="F56" s="91" t="s">
        <v>17</v>
      </c>
      <c r="G56" s="92" t="str">
        <f t="shared" si="0"/>
        <v>LABORABLES</v>
      </c>
      <c r="H56" s="92">
        <f t="shared" si="3"/>
        <v>16</v>
      </c>
      <c r="I56" s="92" t="str">
        <f t="shared" si="4"/>
        <v/>
      </c>
      <c r="J56" s="80"/>
      <c r="K56" s="81"/>
      <c r="L56" s="92">
        <f t="shared" si="1"/>
        <v>16</v>
      </c>
      <c r="M56" s="92" t="str">
        <f t="shared" si="5"/>
        <v/>
      </c>
      <c r="N56" s="93" t="str">
        <f t="shared" si="2"/>
        <v/>
      </c>
    </row>
    <row r="57" spans="1:14" x14ac:dyDescent="0.2">
      <c r="A57" s="88">
        <v>43884</v>
      </c>
      <c r="B57" s="123"/>
      <c r="C57" s="89">
        <v>23</v>
      </c>
      <c r="D57" s="90">
        <v>9</v>
      </c>
      <c r="E57" s="91" t="s">
        <v>18</v>
      </c>
      <c r="F57" s="91" t="s">
        <v>18</v>
      </c>
      <c r="G57" s="92" t="str">
        <f t="shared" si="0"/>
        <v>LABORABLES</v>
      </c>
      <c r="H57" s="92">
        <f t="shared" si="3"/>
        <v>9</v>
      </c>
      <c r="I57" s="92" t="str">
        <f t="shared" si="4"/>
        <v/>
      </c>
      <c r="J57" s="80"/>
      <c r="K57" s="81"/>
      <c r="L57" s="92">
        <f t="shared" si="1"/>
        <v>9</v>
      </c>
      <c r="M57" s="92" t="str">
        <f t="shared" si="5"/>
        <v/>
      </c>
      <c r="N57" s="93" t="str">
        <f t="shared" si="2"/>
        <v/>
      </c>
    </row>
    <row r="58" spans="1:14" x14ac:dyDescent="0.2">
      <c r="A58" s="88">
        <v>43885</v>
      </c>
      <c r="B58" s="123"/>
      <c r="C58" s="89">
        <v>24</v>
      </c>
      <c r="D58" s="90">
        <v>7</v>
      </c>
      <c r="E58" s="91" t="s">
        <v>19</v>
      </c>
      <c r="F58" s="91" t="s">
        <v>19</v>
      </c>
      <c r="G58" s="92" t="str">
        <f t="shared" si="0"/>
        <v>LABORABLES</v>
      </c>
      <c r="H58" s="92">
        <f t="shared" si="3"/>
        <v>7</v>
      </c>
      <c r="I58" s="92" t="str">
        <f t="shared" si="4"/>
        <v/>
      </c>
      <c r="J58" s="80"/>
      <c r="K58" s="81"/>
      <c r="L58" s="92">
        <f t="shared" si="1"/>
        <v>7</v>
      </c>
      <c r="M58" s="92" t="str">
        <f t="shared" si="5"/>
        <v/>
      </c>
      <c r="N58" s="93" t="str">
        <f t="shared" si="2"/>
        <v/>
      </c>
    </row>
    <row r="59" spans="1:14" x14ac:dyDescent="0.2">
      <c r="A59" s="88">
        <v>43886</v>
      </c>
      <c r="B59" s="123"/>
      <c r="C59" s="89">
        <v>25</v>
      </c>
      <c r="D59" s="90">
        <v>30</v>
      </c>
      <c r="E59" s="91" t="s">
        <v>13</v>
      </c>
      <c r="F59" s="91" t="s">
        <v>13</v>
      </c>
      <c r="G59" s="92" t="str">
        <f t="shared" si="0"/>
        <v>LABORABLES</v>
      </c>
      <c r="H59" s="92">
        <f t="shared" si="3"/>
        <v>30</v>
      </c>
      <c r="I59" s="92" t="str">
        <f t="shared" si="4"/>
        <v/>
      </c>
      <c r="J59" s="80"/>
      <c r="K59" s="81"/>
      <c r="L59" s="92">
        <f t="shared" si="1"/>
        <v>30</v>
      </c>
      <c r="M59" s="92" t="str">
        <f t="shared" si="5"/>
        <v/>
      </c>
      <c r="N59" s="93" t="str">
        <f t="shared" si="2"/>
        <v/>
      </c>
    </row>
    <row r="60" spans="1:14" x14ac:dyDescent="0.2">
      <c r="A60" s="88">
        <v>43887</v>
      </c>
      <c r="B60" s="123"/>
      <c r="C60" s="89">
        <v>26</v>
      </c>
      <c r="D60" s="90">
        <v>68</v>
      </c>
      <c r="E60" s="91" t="s">
        <v>14</v>
      </c>
      <c r="F60" s="91" t="s">
        <v>14</v>
      </c>
      <c r="G60" s="92" t="str">
        <f t="shared" si="0"/>
        <v>LABORABLES</v>
      </c>
      <c r="H60" s="92">
        <f t="shared" si="3"/>
        <v>68</v>
      </c>
      <c r="I60" s="92" t="str">
        <f t="shared" si="4"/>
        <v/>
      </c>
      <c r="J60" s="80"/>
      <c r="K60" s="81"/>
      <c r="L60" s="92" t="str">
        <f t="shared" si="1"/>
        <v/>
      </c>
      <c r="M60" s="92" t="str">
        <f t="shared" si="5"/>
        <v/>
      </c>
      <c r="N60" s="93">
        <f t="shared" si="2"/>
        <v>68</v>
      </c>
    </row>
    <row r="61" spans="1:14" x14ac:dyDescent="0.2">
      <c r="A61" s="88">
        <v>43888</v>
      </c>
      <c r="B61" s="123"/>
      <c r="C61" s="89">
        <v>27</v>
      </c>
      <c r="D61" s="90">
        <v>40</v>
      </c>
      <c r="E61" s="91" t="s">
        <v>15</v>
      </c>
      <c r="F61" s="91" t="s">
        <v>15</v>
      </c>
      <c r="G61" s="92" t="str">
        <f t="shared" si="0"/>
        <v>FESTIVOS</v>
      </c>
      <c r="H61" s="92" t="str">
        <f t="shared" si="3"/>
        <v/>
      </c>
      <c r="I61" s="92">
        <f t="shared" si="4"/>
        <v>40</v>
      </c>
      <c r="J61" s="80"/>
      <c r="K61" s="81"/>
      <c r="L61" s="92" t="str">
        <f t="shared" si="1"/>
        <v/>
      </c>
      <c r="M61" s="92">
        <f t="shared" si="5"/>
        <v>40</v>
      </c>
      <c r="N61" s="93" t="str">
        <f t="shared" si="2"/>
        <v/>
      </c>
    </row>
    <row r="62" spans="1:14" x14ac:dyDescent="0.2">
      <c r="A62" s="88">
        <v>43889</v>
      </c>
      <c r="B62" s="123"/>
      <c r="C62" s="89">
        <v>28</v>
      </c>
      <c r="D62" s="90">
        <v>5</v>
      </c>
      <c r="E62" s="91" t="s">
        <v>16</v>
      </c>
      <c r="F62" s="91" t="s">
        <v>16</v>
      </c>
      <c r="G62" s="92" t="str">
        <f t="shared" si="0"/>
        <v>FESTIVOS</v>
      </c>
      <c r="H62" s="92" t="str">
        <f t="shared" si="3"/>
        <v/>
      </c>
      <c r="I62" s="92">
        <f t="shared" si="4"/>
        <v>5</v>
      </c>
      <c r="J62" s="80"/>
      <c r="K62" s="81"/>
      <c r="L62" s="92" t="str">
        <f t="shared" si="1"/>
        <v/>
      </c>
      <c r="M62" s="92">
        <f t="shared" si="5"/>
        <v>5</v>
      </c>
      <c r="N62" s="93" t="str">
        <f t="shared" si="2"/>
        <v/>
      </c>
    </row>
    <row r="63" spans="1:14" x14ac:dyDescent="0.2">
      <c r="A63" s="88">
        <v>43890</v>
      </c>
      <c r="B63" s="124"/>
      <c r="C63" s="89">
        <v>29</v>
      </c>
      <c r="D63" s="98">
        <v>0</v>
      </c>
      <c r="E63" s="99"/>
      <c r="F63" s="99"/>
      <c r="G63" s="92" t="str">
        <f t="shared" si="0"/>
        <v>LABORABLES</v>
      </c>
      <c r="H63" s="92">
        <f t="shared" si="3"/>
        <v>0</v>
      </c>
      <c r="I63" s="92" t="str">
        <f t="shared" si="4"/>
        <v/>
      </c>
      <c r="J63" s="80"/>
      <c r="K63" s="81"/>
      <c r="L63" s="92">
        <f t="shared" si="1"/>
        <v>0</v>
      </c>
      <c r="M63" s="92" t="str">
        <f t="shared" si="5"/>
        <v/>
      </c>
      <c r="N63" s="93" t="str">
        <f t="shared" si="2"/>
        <v/>
      </c>
    </row>
    <row r="64" spans="1:14" x14ac:dyDescent="0.2">
      <c r="A64" s="88">
        <v>43891</v>
      </c>
      <c r="B64" s="122" t="s">
        <v>2</v>
      </c>
      <c r="C64" s="89">
        <v>1</v>
      </c>
      <c r="D64" s="98">
        <v>14</v>
      </c>
      <c r="E64" s="99" t="s">
        <v>17</v>
      </c>
      <c r="F64" s="99" t="s">
        <v>17</v>
      </c>
      <c r="G64" s="92" t="str">
        <f t="shared" si="0"/>
        <v>LABORABLES</v>
      </c>
      <c r="H64" s="92">
        <f t="shared" si="3"/>
        <v>14</v>
      </c>
      <c r="I64" s="92" t="str">
        <f t="shared" si="4"/>
        <v/>
      </c>
      <c r="J64" s="80"/>
      <c r="K64" s="81"/>
      <c r="L64" s="92">
        <f t="shared" si="1"/>
        <v>14</v>
      </c>
      <c r="M64" s="92" t="str">
        <f t="shared" si="5"/>
        <v/>
      </c>
      <c r="N64" s="93" t="str">
        <f t="shared" si="2"/>
        <v/>
      </c>
    </row>
    <row r="65" spans="1:14" x14ac:dyDescent="0.2">
      <c r="A65" s="88">
        <v>43892</v>
      </c>
      <c r="B65" s="123"/>
      <c r="C65" s="89">
        <v>2</v>
      </c>
      <c r="D65" s="90">
        <v>16</v>
      </c>
      <c r="E65" s="91" t="s">
        <v>18</v>
      </c>
      <c r="F65" s="91" t="s">
        <v>18</v>
      </c>
      <c r="G65" s="92" t="str">
        <f t="shared" si="0"/>
        <v>LABORABLES</v>
      </c>
      <c r="H65" s="92">
        <f t="shared" si="3"/>
        <v>16</v>
      </c>
      <c r="I65" s="92" t="str">
        <f t="shared" si="4"/>
        <v/>
      </c>
      <c r="J65" s="80"/>
      <c r="K65" s="81"/>
      <c r="L65" s="92">
        <f t="shared" si="1"/>
        <v>16</v>
      </c>
      <c r="M65" s="92" t="str">
        <f t="shared" si="5"/>
        <v/>
      </c>
      <c r="N65" s="93" t="str">
        <f t="shared" si="2"/>
        <v/>
      </c>
    </row>
    <row r="66" spans="1:14" x14ac:dyDescent="0.2">
      <c r="A66" s="88">
        <v>43893</v>
      </c>
      <c r="B66" s="123"/>
      <c r="C66" s="89">
        <v>3</v>
      </c>
      <c r="D66" s="90">
        <v>22</v>
      </c>
      <c r="E66" s="91" t="s">
        <v>19</v>
      </c>
      <c r="F66" s="91" t="s">
        <v>19</v>
      </c>
      <c r="G66" s="92" t="str">
        <f t="shared" si="0"/>
        <v>LABORABLES</v>
      </c>
      <c r="H66" s="92">
        <f t="shared" si="3"/>
        <v>22</v>
      </c>
      <c r="I66" s="92" t="str">
        <f t="shared" si="4"/>
        <v/>
      </c>
      <c r="J66" s="80"/>
      <c r="K66" s="81"/>
      <c r="L66" s="92">
        <f t="shared" si="1"/>
        <v>22</v>
      </c>
      <c r="M66" s="92" t="str">
        <f t="shared" si="5"/>
        <v/>
      </c>
      <c r="N66" s="93" t="str">
        <f t="shared" si="2"/>
        <v/>
      </c>
    </row>
    <row r="67" spans="1:14" x14ac:dyDescent="0.2">
      <c r="A67" s="88">
        <v>43894</v>
      </c>
      <c r="B67" s="123"/>
      <c r="C67" s="89">
        <v>4</v>
      </c>
      <c r="D67" s="90">
        <v>49</v>
      </c>
      <c r="E67" s="91" t="s">
        <v>13</v>
      </c>
      <c r="F67" s="91" t="s">
        <v>13</v>
      </c>
      <c r="G67" s="92" t="str">
        <f t="shared" si="0"/>
        <v>LABORABLES</v>
      </c>
      <c r="H67" s="92">
        <f t="shared" si="3"/>
        <v>49</v>
      </c>
      <c r="I67" s="92" t="str">
        <f t="shared" si="4"/>
        <v/>
      </c>
      <c r="J67" s="80"/>
      <c r="K67" s="81"/>
      <c r="L67" s="92">
        <f t="shared" si="1"/>
        <v>49</v>
      </c>
      <c r="M67" s="92" t="str">
        <f t="shared" si="5"/>
        <v/>
      </c>
      <c r="N67" s="93" t="str">
        <f t="shared" si="2"/>
        <v/>
      </c>
    </row>
    <row r="68" spans="1:14" x14ac:dyDescent="0.2">
      <c r="A68" s="88">
        <v>43895</v>
      </c>
      <c r="B68" s="123"/>
      <c r="C68" s="89">
        <v>5</v>
      </c>
      <c r="D68" s="90">
        <v>102</v>
      </c>
      <c r="E68" s="91" t="s">
        <v>14</v>
      </c>
      <c r="F68" s="91" t="s">
        <v>14</v>
      </c>
      <c r="G68" s="92" t="str">
        <f t="shared" ref="G68:G131" si="6">IF(AND(F68&lt;&gt;"F",F68&lt;&gt;"S",F68&lt;&gt;"D"),"LABORABLES","FESTIVOS")</f>
        <v>LABORABLES</v>
      </c>
      <c r="H68" s="92">
        <f t="shared" si="3"/>
        <v>102</v>
      </c>
      <c r="I68" s="92" t="str">
        <f t="shared" si="4"/>
        <v/>
      </c>
      <c r="J68" s="80"/>
      <c r="K68" s="81"/>
      <c r="L68" s="92" t="str">
        <f t="shared" ref="L68:L131" si="7">IF(AND(F68&lt;&gt;"F",F68&lt;&gt;"S",F68&lt;&gt;"D",F68&lt;&gt;"V"),D68,"")</f>
        <v/>
      </c>
      <c r="M68" s="92" t="str">
        <f t="shared" si="5"/>
        <v/>
      </c>
      <c r="N68" s="93">
        <f t="shared" ref="N68:N131" si="8">IF(F68="V",D68,"")</f>
        <v>102</v>
      </c>
    </row>
    <row r="69" spans="1:14" x14ac:dyDescent="0.2">
      <c r="A69" s="88">
        <v>43896</v>
      </c>
      <c r="B69" s="123"/>
      <c r="C69" s="89">
        <v>6</v>
      </c>
      <c r="D69" s="90">
        <v>82</v>
      </c>
      <c r="E69" s="91" t="s">
        <v>15</v>
      </c>
      <c r="F69" s="91" t="s">
        <v>15</v>
      </c>
      <c r="G69" s="92" t="str">
        <f t="shared" si="6"/>
        <v>FESTIVOS</v>
      </c>
      <c r="H69" s="92" t="str">
        <f t="shared" ref="H69:H132" si="9">IF(G69="LABORABLES",D69,"")</f>
        <v/>
      </c>
      <c r="I69" s="92">
        <f t="shared" ref="I69:I132" si="10">IF(G69="FESTIVOS",D69,"")</f>
        <v>82</v>
      </c>
      <c r="J69" s="80"/>
      <c r="K69" s="81"/>
      <c r="L69" s="92" t="str">
        <f t="shared" si="7"/>
        <v/>
      </c>
      <c r="M69" s="92">
        <f t="shared" ref="M69:M132" si="11">IF(AND(G69="FESTIVOS"),D69,"")</f>
        <v>82</v>
      </c>
      <c r="N69" s="93" t="str">
        <f t="shared" si="8"/>
        <v/>
      </c>
    </row>
    <row r="70" spans="1:14" x14ac:dyDescent="0.2">
      <c r="A70" s="88">
        <v>43897</v>
      </c>
      <c r="B70" s="123"/>
      <c r="C70" s="89">
        <v>7</v>
      </c>
      <c r="D70" s="90">
        <v>0</v>
      </c>
      <c r="E70" s="91" t="s">
        <v>16</v>
      </c>
      <c r="F70" s="91" t="s">
        <v>16</v>
      </c>
      <c r="G70" s="92" t="str">
        <f t="shared" si="6"/>
        <v>FESTIVOS</v>
      </c>
      <c r="H70" s="92" t="str">
        <f t="shared" si="9"/>
        <v/>
      </c>
      <c r="I70" s="92">
        <f t="shared" si="10"/>
        <v>0</v>
      </c>
      <c r="J70" s="80"/>
      <c r="K70" s="81"/>
      <c r="L70" s="92" t="str">
        <f t="shared" si="7"/>
        <v/>
      </c>
      <c r="M70" s="92">
        <f t="shared" si="11"/>
        <v>0</v>
      </c>
      <c r="N70" s="93" t="str">
        <f t="shared" si="8"/>
        <v/>
      </c>
    </row>
    <row r="71" spans="1:14" x14ac:dyDescent="0.2">
      <c r="A71" s="88">
        <v>43898</v>
      </c>
      <c r="B71" s="123"/>
      <c r="C71" s="89">
        <v>8</v>
      </c>
      <c r="D71" s="90">
        <v>8</v>
      </c>
      <c r="E71" s="91" t="s">
        <v>17</v>
      </c>
      <c r="F71" s="91" t="s">
        <v>17</v>
      </c>
      <c r="G71" s="92" t="str">
        <f t="shared" si="6"/>
        <v>LABORABLES</v>
      </c>
      <c r="H71" s="92">
        <f t="shared" si="9"/>
        <v>8</v>
      </c>
      <c r="I71" s="92" t="str">
        <f t="shared" si="10"/>
        <v/>
      </c>
      <c r="J71" s="80"/>
      <c r="K71" s="81"/>
      <c r="L71" s="92">
        <f t="shared" si="7"/>
        <v>8</v>
      </c>
      <c r="M71" s="92" t="str">
        <f t="shared" si="11"/>
        <v/>
      </c>
      <c r="N71" s="93" t="str">
        <f t="shared" si="8"/>
        <v/>
      </c>
    </row>
    <row r="72" spans="1:14" x14ac:dyDescent="0.2">
      <c r="A72" s="88">
        <v>43899</v>
      </c>
      <c r="B72" s="123"/>
      <c r="C72" s="89">
        <v>9</v>
      </c>
      <c r="D72" s="90">
        <v>10</v>
      </c>
      <c r="E72" s="91" t="s">
        <v>18</v>
      </c>
      <c r="F72" s="91" t="s">
        <v>18</v>
      </c>
      <c r="G72" s="92" t="str">
        <f t="shared" si="6"/>
        <v>LABORABLES</v>
      </c>
      <c r="H72" s="92">
        <f t="shared" si="9"/>
        <v>10</v>
      </c>
      <c r="I72" s="92" t="str">
        <f t="shared" si="10"/>
        <v/>
      </c>
      <c r="J72" s="80"/>
      <c r="K72" s="81"/>
      <c r="L72" s="92">
        <f t="shared" si="7"/>
        <v>10</v>
      </c>
      <c r="M72" s="92" t="str">
        <f t="shared" si="11"/>
        <v/>
      </c>
      <c r="N72" s="93" t="str">
        <f t="shared" si="8"/>
        <v/>
      </c>
    </row>
    <row r="73" spans="1:14" x14ac:dyDescent="0.2">
      <c r="A73" s="88">
        <v>43900</v>
      </c>
      <c r="B73" s="123"/>
      <c r="C73" s="89">
        <v>10</v>
      </c>
      <c r="D73" s="94">
        <v>14</v>
      </c>
      <c r="E73" s="95" t="s">
        <v>19</v>
      </c>
      <c r="F73" s="95" t="s">
        <v>19</v>
      </c>
      <c r="G73" s="92" t="str">
        <f t="shared" si="6"/>
        <v>LABORABLES</v>
      </c>
      <c r="H73" s="92">
        <f t="shared" si="9"/>
        <v>14</v>
      </c>
      <c r="I73" s="92" t="str">
        <f t="shared" si="10"/>
        <v/>
      </c>
      <c r="J73" s="80"/>
      <c r="K73" s="81"/>
      <c r="L73" s="92">
        <f t="shared" si="7"/>
        <v>14</v>
      </c>
      <c r="M73" s="92" t="str">
        <f t="shared" si="11"/>
        <v/>
      </c>
      <c r="N73" s="93" t="str">
        <f t="shared" si="8"/>
        <v/>
      </c>
    </row>
    <row r="74" spans="1:14" x14ac:dyDescent="0.2">
      <c r="A74" s="88">
        <v>43901</v>
      </c>
      <c r="B74" s="123"/>
      <c r="C74" s="89">
        <v>11</v>
      </c>
      <c r="D74" s="94">
        <v>54</v>
      </c>
      <c r="E74" s="95" t="s">
        <v>13</v>
      </c>
      <c r="F74" s="95" t="s">
        <v>13</v>
      </c>
      <c r="G74" s="92" t="str">
        <f t="shared" si="6"/>
        <v>LABORABLES</v>
      </c>
      <c r="H74" s="92">
        <f t="shared" si="9"/>
        <v>54</v>
      </c>
      <c r="I74" s="92" t="str">
        <f t="shared" si="10"/>
        <v/>
      </c>
      <c r="J74" s="80"/>
      <c r="K74" s="81"/>
      <c r="L74" s="92">
        <f t="shared" si="7"/>
        <v>54</v>
      </c>
      <c r="M74" s="92" t="str">
        <f t="shared" si="11"/>
        <v/>
      </c>
      <c r="N74" s="93" t="str">
        <f t="shared" si="8"/>
        <v/>
      </c>
    </row>
    <row r="75" spans="1:14" x14ac:dyDescent="0.2">
      <c r="A75" s="88">
        <v>43902</v>
      </c>
      <c r="B75" s="123"/>
      <c r="C75" s="89">
        <v>12</v>
      </c>
      <c r="D75" s="96">
        <v>136</v>
      </c>
      <c r="E75" s="97" t="s">
        <v>14</v>
      </c>
      <c r="F75" s="97" t="s">
        <v>14</v>
      </c>
      <c r="G75" s="92" t="str">
        <f t="shared" si="6"/>
        <v>LABORABLES</v>
      </c>
      <c r="H75" s="92">
        <f t="shared" si="9"/>
        <v>136</v>
      </c>
      <c r="I75" s="92" t="str">
        <f t="shared" si="10"/>
        <v/>
      </c>
      <c r="J75" s="80"/>
      <c r="K75" s="81"/>
      <c r="L75" s="92" t="str">
        <f t="shared" si="7"/>
        <v/>
      </c>
      <c r="M75" s="92" t="str">
        <f t="shared" si="11"/>
        <v/>
      </c>
      <c r="N75" s="93">
        <f t="shared" si="8"/>
        <v>136</v>
      </c>
    </row>
    <row r="76" spans="1:14" x14ac:dyDescent="0.2">
      <c r="A76" s="88">
        <v>43903</v>
      </c>
      <c r="B76" s="123"/>
      <c r="C76" s="89">
        <v>13</v>
      </c>
      <c r="D76" s="96">
        <v>81</v>
      </c>
      <c r="E76" s="97" t="s">
        <v>15</v>
      </c>
      <c r="F76" s="97" t="s">
        <v>15</v>
      </c>
      <c r="G76" s="92" t="str">
        <f t="shared" si="6"/>
        <v>FESTIVOS</v>
      </c>
      <c r="H76" s="92" t="str">
        <f t="shared" si="9"/>
        <v/>
      </c>
      <c r="I76" s="92">
        <f t="shared" si="10"/>
        <v>81</v>
      </c>
      <c r="J76" s="80"/>
      <c r="K76" s="81"/>
      <c r="L76" s="92" t="str">
        <f t="shared" si="7"/>
        <v/>
      </c>
      <c r="M76" s="92">
        <f t="shared" si="11"/>
        <v>81</v>
      </c>
      <c r="N76" s="93" t="str">
        <f t="shared" si="8"/>
        <v/>
      </c>
    </row>
    <row r="77" spans="1:14" x14ac:dyDescent="0.2">
      <c r="A77" s="88">
        <v>43904</v>
      </c>
      <c r="B77" s="123"/>
      <c r="C77" s="89">
        <v>14</v>
      </c>
      <c r="D77" s="96">
        <v>3</v>
      </c>
      <c r="E77" s="97" t="s">
        <v>16</v>
      </c>
      <c r="F77" s="97" t="s">
        <v>16</v>
      </c>
      <c r="G77" s="92" t="str">
        <f t="shared" si="6"/>
        <v>FESTIVOS</v>
      </c>
      <c r="H77" s="92" t="str">
        <f t="shared" si="9"/>
        <v/>
      </c>
      <c r="I77" s="92">
        <f t="shared" si="10"/>
        <v>3</v>
      </c>
      <c r="J77" s="80"/>
      <c r="K77" s="81"/>
      <c r="L77" s="92" t="str">
        <f t="shared" si="7"/>
        <v/>
      </c>
      <c r="M77" s="92">
        <f t="shared" si="11"/>
        <v>3</v>
      </c>
      <c r="N77" s="93" t="str">
        <f t="shared" si="8"/>
        <v/>
      </c>
    </row>
    <row r="78" spans="1:14" x14ac:dyDescent="0.2">
      <c r="A78" s="88">
        <v>43905</v>
      </c>
      <c r="B78" s="123"/>
      <c r="C78" s="89">
        <v>15</v>
      </c>
      <c r="D78" s="90">
        <v>22</v>
      </c>
      <c r="E78" s="91" t="s">
        <v>17</v>
      </c>
      <c r="F78" s="91" t="s">
        <v>17</v>
      </c>
      <c r="G78" s="92" t="str">
        <f t="shared" si="6"/>
        <v>LABORABLES</v>
      </c>
      <c r="H78" s="92">
        <f t="shared" si="9"/>
        <v>22</v>
      </c>
      <c r="I78" s="92" t="str">
        <f t="shared" si="10"/>
        <v/>
      </c>
      <c r="J78" s="80"/>
      <c r="K78" s="81"/>
      <c r="L78" s="92">
        <f t="shared" si="7"/>
        <v>22</v>
      </c>
      <c r="M78" s="92" t="str">
        <f t="shared" si="11"/>
        <v/>
      </c>
      <c r="N78" s="93" t="str">
        <f t="shared" si="8"/>
        <v/>
      </c>
    </row>
    <row r="79" spans="1:14" x14ac:dyDescent="0.2">
      <c r="A79" s="88">
        <v>43906</v>
      </c>
      <c r="B79" s="123"/>
      <c r="C79" s="89">
        <v>16</v>
      </c>
      <c r="D79" s="90">
        <v>8</v>
      </c>
      <c r="E79" s="91" t="s">
        <v>18</v>
      </c>
      <c r="F79" s="91" t="s">
        <v>18</v>
      </c>
      <c r="G79" s="92" t="str">
        <f t="shared" si="6"/>
        <v>LABORABLES</v>
      </c>
      <c r="H79" s="92">
        <f t="shared" si="9"/>
        <v>8</v>
      </c>
      <c r="I79" s="92" t="str">
        <f t="shared" si="10"/>
        <v/>
      </c>
      <c r="J79" s="80"/>
      <c r="K79" s="81"/>
      <c r="L79" s="92">
        <f t="shared" si="7"/>
        <v>8</v>
      </c>
      <c r="M79" s="92" t="str">
        <f t="shared" si="11"/>
        <v/>
      </c>
      <c r="N79" s="93" t="str">
        <f t="shared" si="8"/>
        <v/>
      </c>
    </row>
    <row r="80" spans="1:14" x14ac:dyDescent="0.2">
      <c r="A80" s="88">
        <v>43907</v>
      </c>
      <c r="B80" s="123"/>
      <c r="C80" s="89">
        <v>17</v>
      </c>
      <c r="D80" s="90">
        <v>17</v>
      </c>
      <c r="E80" s="91" t="s">
        <v>19</v>
      </c>
      <c r="F80" s="91" t="s">
        <v>19</v>
      </c>
      <c r="G80" s="92" t="str">
        <f t="shared" si="6"/>
        <v>LABORABLES</v>
      </c>
      <c r="H80" s="92">
        <f t="shared" si="9"/>
        <v>17</v>
      </c>
      <c r="I80" s="92" t="str">
        <f t="shared" si="10"/>
        <v/>
      </c>
      <c r="J80" s="80"/>
      <c r="K80" s="81"/>
      <c r="L80" s="92">
        <f t="shared" si="7"/>
        <v>17</v>
      </c>
      <c r="M80" s="92" t="str">
        <f t="shared" si="11"/>
        <v/>
      </c>
      <c r="N80" s="93" t="str">
        <f t="shared" si="8"/>
        <v/>
      </c>
    </row>
    <row r="81" spans="1:14" x14ac:dyDescent="0.2">
      <c r="A81" s="88">
        <v>43908</v>
      </c>
      <c r="B81" s="123"/>
      <c r="C81" s="89">
        <v>18</v>
      </c>
      <c r="D81" s="90">
        <v>59</v>
      </c>
      <c r="E81" s="91" t="s">
        <v>13</v>
      </c>
      <c r="F81" s="91" t="s">
        <v>13</v>
      </c>
      <c r="G81" s="92" t="str">
        <f t="shared" si="6"/>
        <v>LABORABLES</v>
      </c>
      <c r="H81" s="92">
        <f t="shared" si="9"/>
        <v>59</v>
      </c>
      <c r="I81" s="92" t="str">
        <f t="shared" si="10"/>
        <v/>
      </c>
      <c r="J81" s="80"/>
      <c r="K81" s="81"/>
      <c r="L81" s="92">
        <f t="shared" si="7"/>
        <v>59</v>
      </c>
      <c r="M81" s="92" t="str">
        <f t="shared" si="11"/>
        <v/>
      </c>
      <c r="N81" s="93" t="str">
        <f t="shared" si="8"/>
        <v/>
      </c>
    </row>
    <row r="82" spans="1:14" x14ac:dyDescent="0.2">
      <c r="A82" s="88">
        <v>43909</v>
      </c>
      <c r="B82" s="123"/>
      <c r="C82" s="89">
        <v>19</v>
      </c>
      <c r="D82" s="90">
        <v>17</v>
      </c>
      <c r="E82" s="91" t="s">
        <v>14</v>
      </c>
      <c r="F82" s="91" t="s">
        <v>56</v>
      </c>
      <c r="G82" s="92" t="str">
        <f t="shared" si="6"/>
        <v>FESTIVOS</v>
      </c>
      <c r="H82" s="92" t="str">
        <f t="shared" si="9"/>
        <v/>
      </c>
      <c r="I82" s="92">
        <f t="shared" si="10"/>
        <v>17</v>
      </c>
      <c r="J82" s="80"/>
      <c r="K82" s="81"/>
      <c r="L82" s="92" t="str">
        <f t="shared" si="7"/>
        <v/>
      </c>
      <c r="M82" s="92">
        <f t="shared" si="11"/>
        <v>17</v>
      </c>
      <c r="N82" s="93" t="str">
        <f t="shared" si="8"/>
        <v/>
      </c>
    </row>
    <row r="83" spans="1:14" x14ac:dyDescent="0.2">
      <c r="A83" s="88">
        <v>43910</v>
      </c>
      <c r="B83" s="123"/>
      <c r="C83" s="89">
        <v>20</v>
      </c>
      <c r="D83" s="90">
        <v>66</v>
      </c>
      <c r="E83" s="91" t="s">
        <v>15</v>
      </c>
      <c r="F83" s="91" t="s">
        <v>15</v>
      </c>
      <c r="G83" s="92" t="str">
        <f t="shared" si="6"/>
        <v>FESTIVOS</v>
      </c>
      <c r="H83" s="92" t="str">
        <f t="shared" si="9"/>
        <v/>
      </c>
      <c r="I83" s="92">
        <f t="shared" si="10"/>
        <v>66</v>
      </c>
      <c r="J83" s="80"/>
      <c r="K83" s="81"/>
      <c r="L83" s="92" t="str">
        <f t="shared" si="7"/>
        <v/>
      </c>
      <c r="M83" s="92">
        <f t="shared" si="11"/>
        <v>66</v>
      </c>
      <c r="N83" s="93" t="str">
        <f t="shared" si="8"/>
        <v/>
      </c>
    </row>
    <row r="84" spans="1:14" x14ac:dyDescent="0.2">
      <c r="A84" s="88">
        <v>43911</v>
      </c>
      <c r="B84" s="123"/>
      <c r="C84" s="89">
        <v>21</v>
      </c>
      <c r="D84" s="90">
        <v>2</v>
      </c>
      <c r="E84" s="91" t="s">
        <v>16</v>
      </c>
      <c r="F84" s="91" t="s">
        <v>16</v>
      </c>
      <c r="G84" s="92" t="str">
        <f t="shared" si="6"/>
        <v>FESTIVOS</v>
      </c>
      <c r="H84" s="92" t="str">
        <f t="shared" si="9"/>
        <v/>
      </c>
      <c r="I84" s="92">
        <f t="shared" si="10"/>
        <v>2</v>
      </c>
      <c r="J84" s="80"/>
      <c r="K84" s="81"/>
      <c r="L84" s="92" t="str">
        <f t="shared" si="7"/>
        <v/>
      </c>
      <c r="M84" s="92">
        <f t="shared" si="11"/>
        <v>2</v>
      </c>
      <c r="N84" s="93" t="str">
        <f t="shared" si="8"/>
        <v/>
      </c>
    </row>
    <row r="85" spans="1:14" x14ac:dyDescent="0.2">
      <c r="A85" s="88">
        <v>43912</v>
      </c>
      <c r="B85" s="123"/>
      <c r="C85" s="89">
        <v>22</v>
      </c>
      <c r="D85" s="90">
        <v>18</v>
      </c>
      <c r="E85" s="91" t="s">
        <v>17</v>
      </c>
      <c r="F85" s="91" t="s">
        <v>17</v>
      </c>
      <c r="G85" s="92" t="str">
        <f t="shared" si="6"/>
        <v>LABORABLES</v>
      </c>
      <c r="H85" s="92">
        <f t="shared" si="9"/>
        <v>18</v>
      </c>
      <c r="I85" s="92" t="str">
        <f t="shared" si="10"/>
        <v/>
      </c>
      <c r="J85" s="80"/>
      <c r="K85" s="81"/>
      <c r="L85" s="92">
        <f t="shared" si="7"/>
        <v>18</v>
      </c>
      <c r="M85" s="92" t="str">
        <f t="shared" si="11"/>
        <v/>
      </c>
      <c r="N85" s="93" t="str">
        <f t="shared" si="8"/>
        <v/>
      </c>
    </row>
    <row r="86" spans="1:14" x14ac:dyDescent="0.2">
      <c r="A86" s="88">
        <v>43913</v>
      </c>
      <c r="B86" s="123"/>
      <c r="C86" s="89">
        <v>23</v>
      </c>
      <c r="D86" s="90">
        <v>11</v>
      </c>
      <c r="E86" s="91" t="s">
        <v>18</v>
      </c>
      <c r="F86" s="91" t="s">
        <v>18</v>
      </c>
      <c r="G86" s="92" t="str">
        <f t="shared" si="6"/>
        <v>LABORABLES</v>
      </c>
      <c r="H86" s="92">
        <f t="shared" si="9"/>
        <v>11</v>
      </c>
      <c r="I86" s="92" t="str">
        <f t="shared" si="10"/>
        <v/>
      </c>
      <c r="J86" s="80"/>
      <c r="K86" s="81"/>
      <c r="L86" s="92">
        <f t="shared" si="7"/>
        <v>11</v>
      </c>
      <c r="M86" s="92" t="str">
        <f t="shared" si="11"/>
        <v/>
      </c>
      <c r="N86" s="93" t="str">
        <f t="shared" si="8"/>
        <v/>
      </c>
    </row>
    <row r="87" spans="1:14" x14ac:dyDescent="0.2">
      <c r="A87" s="88">
        <v>43914</v>
      </c>
      <c r="B87" s="123"/>
      <c r="C87" s="89">
        <v>24</v>
      </c>
      <c r="D87" s="90">
        <v>20</v>
      </c>
      <c r="E87" s="91" t="s">
        <v>19</v>
      </c>
      <c r="F87" s="91" t="s">
        <v>19</v>
      </c>
      <c r="G87" s="92" t="str">
        <f t="shared" si="6"/>
        <v>LABORABLES</v>
      </c>
      <c r="H87" s="92">
        <f t="shared" si="9"/>
        <v>20</v>
      </c>
      <c r="I87" s="92" t="str">
        <f t="shared" si="10"/>
        <v/>
      </c>
      <c r="J87" s="80"/>
      <c r="K87" s="81"/>
      <c r="L87" s="92">
        <f t="shared" si="7"/>
        <v>20</v>
      </c>
      <c r="M87" s="92" t="str">
        <f t="shared" si="11"/>
        <v/>
      </c>
      <c r="N87" s="93" t="str">
        <f t="shared" si="8"/>
        <v/>
      </c>
    </row>
    <row r="88" spans="1:14" x14ac:dyDescent="0.2">
      <c r="A88" s="88">
        <v>43915</v>
      </c>
      <c r="B88" s="123"/>
      <c r="C88" s="89">
        <v>25</v>
      </c>
      <c r="D88" s="90">
        <v>41</v>
      </c>
      <c r="E88" s="91" t="s">
        <v>13</v>
      </c>
      <c r="F88" s="91" t="s">
        <v>13</v>
      </c>
      <c r="G88" s="92" t="str">
        <f t="shared" si="6"/>
        <v>LABORABLES</v>
      </c>
      <c r="H88" s="92">
        <f t="shared" si="9"/>
        <v>41</v>
      </c>
      <c r="I88" s="92" t="str">
        <f t="shared" si="10"/>
        <v/>
      </c>
      <c r="J88" s="80"/>
      <c r="K88" s="81"/>
      <c r="L88" s="92">
        <f t="shared" si="7"/>
        <v>41</v>
      </c>
      <c r="M88" s="92" t="str">
        <f t="shared" si="11"/>
        <v/>
      </c>
      <c r="N88" s="93" t="str">
        <f t="shared" si="8"/>
        <v/>
      </c>
    </row>
    <row r="89" spans="1:14" x14ac:dyDescent="0.2">
      <c r="A89" s="88">
        <v>43916</v>
      </c>
      <c r="B89" s="123"/>
      <c r="C89" s="89">
        <v>26</v>
      </c>
      <c r="D89" s="90">
        <v>85</v>
      </c>
      <c r="E89" s="91" t="s">
        <v>14</v>
      </c>
      <c r="F89" s="91" t="s">
        <v>14</v>
      </c>
      <c r="G89" s="92" t="str">
        <f t="shared" si="6"/>
        <v>LABORABLES</v>
      </c>
      <c r="H89" s="92">
        <f t="shared" si="9"/>
        <v>85</v>
      </c>
      <c r="I89" s="92" t="str">
        <f t="shared" si="10"/>
        <v/>
      </c>
      <c r="J89" s="80"/>
      <c r="K89" s="81"/>
      <c r="L89" s="92" t="str">
        <f t="shared" si="7"/>
        <v/>
      </c>
      <c r="M89" s="92" t="str">
        <f t="shared" si="11"/>
        <v/>
      </c>
      <c r="N89" s="93">
        <f t="shared" si="8"/>
        <v>85</v>
      </c>
    </row>
    <row r="90" spans="1:14" x14ac:dyDescent="0.2">
      <c r="A90" s="88">
        <v>43917</v>
      </c>
      <c r="B90" s="123"/>
      <c r="C90" s="89">
        <v>27</v>
      </c>
      <c r="D90" s="90">
        <v>71</v>
      </c>
      <c r="E90" s="91" t="s">
        <v>15</v>
      </c>
      <c r="F90" s="91" t="s">
        <v>15</v>
      </c>
      <c r="G90" s="92" t="str">
        <f t="shared" si="6"/>
        <v>FESTIVOS</v>
      </c>
      <c r="H90" s="92" t="str">
        <f t="shared" si="9"/>
        <v/>
      </c>
      <c r="I90" s="92">
        <f t="shared" si="10"/>
        <v>71</v>
      </c>
      <c r="J90" s="80"/>
      <c r="K90" s="81"/>
      <c r="L90" s="92" t="str">
        <f t="shared" si="7"/>
        <v/>
      </c>
      <c r="M90" s="92">
        <f t="shared" si="11"/>
        <v>71</v>
      </c>
      <c r="N90" s="93" t="str">
        <f t="shared" si="8"/>
        <v/>
      </c>
    </row>
    <row r="91" spans="1:14" x14ac:dyDescent="0.2">
      <c r="A91" s="88">
        <v>43918</v>
      </c>
      <c r="B91" s="123"/>
      <c r="C91" s="89">
        <v>28</v>
      </c>
      <c r="D91" s="90">
        <v>2</v>
      </c>
      <c r="E91" s="91" t="s">
        <v>16</v>
      </c>
      <c r="F91" s="91" t="s">
        <v>16</v>
      </c>
      <c r="G91" s="92" t="str">
        <f t="shared" si="6"/>
        <v>FESTIVOS</v>
      </c>
      <c r="H91" s="92" t="str">
        <f t="shared" si="9"/>
        <v/>
      </c>
      <c r="I91" s="92">
        <f t="shared" si="10"/>
        <v>2</v>
      </c>
      <c r="J91" s="80"/>
      <c r="K91" s="81"/>
      <c r="L91" s="92" t="str">
        <f t="shared" si="7"/>
        <v/>
      </c>
      <c r="M91" s="92">
        <f t="shared" si="11"/>
        <v>2</v>
      </c>
      <c r="N91" s="93" t="str">
        <f t="shared" si="8"/>
        <v/>
      </c>
    </row>
    <row r="92" spans="1:14" x14ac:dyDescent="0.2">
      <c r="A92" s="88">
        <v>43919</v>
      </c>
      <c r="B92" s="123"/>
      <c r="C92" s="89">
        <v>29</v>
      </c>
      <c r="D92" s="90">
        <v>7</v>
      </c>
      <c r="E92" s="91" t="s">
        <v>17</v>
      </c>
      <c r="F92" s="91" t="s">
        <v>17</v>
      </c>
      <c r="G92" s="92" t="str">
        <f t="shared" si="6"/>
        <v>LABORABLES</v>
      </c>
      <c r="H92" s="92">
        <f t="shared" si="9"/>
        <v>7</v>
      </c>
      <c r="I92" s="92" t="str">
        <f t="shared" si="10"/>
        <v/>
      </c>
      <c r="J92" s="80"/>
      <c r="K92" s="81"/>
      <c r="L92" s="92">
        <f t="shared" si="7"/>
        <v>7</v>
      </c>
      <c r="M92" s="92" t="str">
        <f t="shared" si="11"/>
        <v/>
      </c>
      <c r="N92" s="93" t="str">
        <f t="shared" si="8"/>
        <v/>
      </c>
    </row>
    <row r="93" spans="1:14" x14ac:dyDescent="0.2">
      <c r="A93" s="88">
        <v>43920</v>
      </c>
      <c r="B93" s="123"/>
      <c r="C93" s="89">
        <v>30</v>
      </c>
      <c r="D93" s="90">
        <v>9</v>
      </c>
      <c r="E93" s="91" t="s">
        <v>18</v>
      </c>
      <c r="F93" s="91" t="s">
        <v>18</v>
      </c>
      <c r="G93" s="92" t="str">
        <f t="shared" si="6"/>
        <v>LABORABLES</v>
      </c>
      <c r="H93" s="92">
        <f t="shared" si="9"/>
        <v>9</v>
      </c>
      <c r="I93" s="92" t="str">
        <f t="shared" si="10"/>
        <v/>
      </c>
      <c r="J93" s="80"/>
      <c r="K93" s="81"/>
      <c r="L93" s="92">
        <f t="shared" si="7"/>
        <v>9</v>
      </c>
      <c r="M93" s="92" t="str">
        <f t="shared" si="11"/>
        <v/>
      </c>
      <c r="N93" s="93" t="str">
        <f t="shared" si="8"/>
        <v/>
      </c>
    </row>
    <row r="94" spans="1:14" x14ac:dyDescent="0.2">
      <c r="A94" s="88">
        <v>43921</v>
      </c>
      <c r="B94" s="124"/>
      <c r="C94" s="89">
        <v>31</v>
      </c>
      <c r="D94" s="90">
        <v>4</v>
      </c>
      <c r="E94" s="91" t="s">
        <v>19</v>
      </c>
      <c r="F94" s="91" t="s">
        <v>19</v>
      </c>
      <c r="G94" s="92" t="str">
        <f t="shared" si="6"/>
        <v>LABORABLES</v>
      </c>
      <c r="H94" s="92">
        <f t="shared" si="9"/>
        <v>4</v>
      </c>
      <c r="I94" s="92" t="str">
        <f t="shared" si="10"/>
        <v/>
      </c>
      <c r="J94" s="80"/>
      <c r="K94" s="81"/>
      <c r="L94" s="92">
        <f t="shared" si="7"/>
        <v>4</v>
      </c>
      <c r="M94" s="92" t="str">
        <f t="shared" si="11"/>
        <v/>
      </c>
      <c r="N94" s="93" t="str">
        <f t="shared" si="8"/>
        <v/>
      </c>
    </row>
    <row r="95" spans="1:14" x14ac:dyDescent="0.2">
      <c r="A95" s="88">
        <v>43922</v>
      </c>
      <c r="B95" s="122" t="s">
        <v>3</v>
      </c>
      <c r="C95" s="89">
        <v>1</v>
      </c>
      <c r="D95" s="98">
        <v>1</v>
      </c>
      <c r="E95" s="99" t="s">
        <v>13</v>
      </c>
      <c r="F95" s="99" t="s">
        <v>56</v>
      </c>
      <c r="G95" s="92" t="str">
        <f t="shared" si="6"/>
        <v>FESTIVOS</v>
      </c>
      <c r="H95" s="92" t="str">
        <f t="shared" si="9"/>
        <v/>
      </c>
      <c r="I95" s="92">
        <f t="shared" si="10"/>
        <v>1</v>
      </c>
      <c r="J95" s="80"/>
      <c r="K95" s="81"/>
      <c r="L95" s="92" t="str">
        <f t="shared" si="7"/>
        <v/>
      </c>
      <c r="M95" s="92">
        <f t="shared" si="11"/>
        <v>1</v>
      </c>
      <c r="N95" s="93" t="str">
        <f t="shared" si="8"/>
        <v/>
      </c>
    </row>
    <row r="96" spans="1:14" x14ac:dyDescent="0.2">
      <c r="A96" s="88">
        <v>43923</v>
      </c>
      <c r="B96" s="123"/>
      <c r="C96" s="89">
        <v>2</v>
      </c>
      <c r="D96" s="90">
        <v>2</v>
      </c>
      <c r="E96" s="91" t="s">
        <v>14</v>
      </c>
      <c r="F96" s="91" t="s">
        <v>56</v>
      </c>
      <c r="G96" s="92" t="str">
        <f t="shared" si="6"/>
        <v>FESTIVOS</v>
      </c>
      <c r="H96" s="92" t="str">
        <f t="shared" si="9"/>
        <v/>
      </c>
      <c r="I96" s="92">
        <f t="shared" si="10"/>
        <v>2</v>
      </c>
      <c r="J96" s="80"/>
      <c r="K96" s="81"/>
      <c r="L96" s="92" t="str">
        <f t="shared" si="7"/>
        <v/>
      </c>
      <c r="M96" s="92">
        <f t="shared" si="11"/>
        <v>2</v>
      </c>
      <c r="N96" s="93" t="str">
        <f t="shared" si="8"/>
        <v/>
      </c>
    </row>
    <row r="97" spans="1:14" x14ac:dyDescent="0.2">
      <c r="A97" s="88">
        <v>43924</v>
      </c>
      <c r="B97" s="123"/>
      <c r="C97" s="89">
        <v>3</v>
      </c>
      <c r="D97" s="90">
        <v>7</v>
      </c>
      <c r="E97" s="91" t="s">
        <v>15</v>
      </c>
      <c r="F97" s="91" t="s">
        <v>15</v>
      </c>
      <c r="G97" s="92" t="str">
        <f t="shared" si="6"/>
        <v>FESTIVOS</v>
      </c>
      <c r="H97" s="92" t="str">
        <f t="shared" si="9"/>
        <v/>
      </c>
      <c r="I97" s="92">
        <f t="shared" si="10"/>
        <v>7</v>
      </c>
      <c r="J97" s="80"/>
      <c r="K97" s="81"/>
      <c r="L97" s="92" t="str">
        <f t="shared" si="7"/>
        <v/>
      </c>
      <c r="M97" s="92">
        <f t="shared" si="11"/>
        <v>7</v>
      </c>
      <c r="N97" s="93" t="str">
        <f t="shared" si="8"/>
        <v/>
      </c>
    </row>
    <row r="98" spans="1:14" x14ac:dyDescent="0.2">
      <c r="A98" s="88">
        <v>43925</v>
      </c>
      <c r="B98" s="123"/>
      <c r="C98" s="89">
        <v>4</v>
      </c>
      <c r="D98" s="90">
        <v>2</v>
      </c>
      <c r="E98" s="91" t="s">
        <v>16</v>
      </c>
      <c r="F98" s="91" t="s">
        <v>16</v>
      </c>
      <c r="G98" s="92" t="str">
        <f t="shared" si="6"/>
        <v>FESTIVOS</v>
      </c>
      <c r="H98" s="92" t="str">
        <f t="shared" si="9"/>
        <v/>
      </c>
      <c r="I98" s="92">
        <f t="shared" si="10"/>
        <v>2</v>
      </c>
      <c r="J98" s="80"/>
      <c r="K98" s="81"/>
      <c r="L98" s="92" t="str">
        <f t="shared" si="7"/>
        <v/>
      </c>
      <c r="M98" s="92">
        <f t="shared" si="11"/>
        <v>2</v>
      </c>
      <c r="N98" s="93" t="str">
        <f t="shared" si="8"/>
        <v/>
      </c>
    </row>
    <row r="99" spans="1:14" x14ac:dyDescent="0.2">
      <c r="A99" s="88">
        <v>43926</v>
      </c>
      <c r="B99" s="123"/>
      <c r="C99" s="89">
        <v>5</v>
      </c>
      <c r="D99" s="90">
        <v>8</v>
      </c>
      <c r="E99" s="91" t="s">
        <v>17</v>
      </c>
      <c r="F99" s="91" t="s">
        <v>17</v>
      </c>
      <c r="G99" s="92" t="str">
        <f t="shared" si="6"/>
        <v>LABORABLES</v>
      </c>
      <c r="H99" s="92">
        <f t="shared" si="9"/>
        <v>8</v>
      </c>
      <c r="I99" s="92" t="str">
        <f t="shared" si="10"/>
        <v/>
      </c>
      <c r="J99" s="80"/>
      <c r="K99" s="81"/>
      <c r="L99" s="92">
        <f t="shared" si="7"/>
        <v>8</v>
      </c>
      <c r="M99" s="92" t="str">
        <f t="shared" si="11"/>
        <v/>
      </c>
      <c r="N99" s="93" t="str">
        <f t="shared" si="8"/>
        <v/>
      </c>
    </row>
    <row r="100" spans="1:14" x14ac:dyDescent="0.2">
      <c r="A100" s="88">
        <v>43927</v>
      </c>
      <c r="B100" s="123"/>
      <c r="C100" s="89">
        <v>6</v>
      </c>
      <c r="D100" s="90">
        <v>20</v>
      </c>
      <c r="E100" s="91" t="s">
        <v>18</v>
      </c>
      <c r="F100" s="91" t="s">
        <v>18</v>
      </c>
      <c r="G100" s="92" t="str">
        <f t="shared" si="6"/>
        <v>LABORABLES</v>
      </c>
      <c r="H100" s="92">
        <f t="shared" si="9"/>
        <v>20</v>
      </c>
      <c r="I100" s="92" t="str">
        <f t="shared" si="10"/>
        <v/>
      </c>
      <c r="J100" s="80"/>
      <c r="K100" s="81"/>
      <c r="L100" s="92">
        <f t="shared" si="7"/>
        <v>20</v>
      </c>
      <c r="M100" s="92" t="str">
        <f t="shared" si="11"/>
        <v/>
      </c>
      <c r="N100" s="93" t="str">
        <f t="shared" si="8"/>
        <v/>
      </c>
    </row>
    <row r="101" spans="1:14" x14ac:dyDescent="0.2">
      <c r="A101" s="88">
        <v>43928</v>
      </c>
      <c r="B101" s="123"/>
      <c r="C101" s="89">
        <v>7</v>
      </c>
      <c r="D101" s="90">
        <v>31</v>
      </c>
      <c r="E101" s="91" t="s">
        <v>19</v>
      </c>
      <c r="F101" s="91" t="s">
        <v>19</v>
      </c>
      <c r="G101" s="92" t="str">
        <f t="shared" si="6"/>
        <v>LABORABLES</v>
      </c>
      <c r="H101" s="92">
        <f t="shared" si="9"/>
        <v>31</v>
      </c>
      <c r="I101" s="92" t="str">
        <f t="shared" si="10"/>
        <v/>
      </c>
      <c r="J101" s="80"/>
      <c r="K101" s="81"/>
      <c r="L101" s="92">
        <f t="shared" si="7"/>
        <v>31</v>
      </c>
      <c r="M101" s="92" t="str">
        <f t="shared" si="11"/>
        <v/>
      </c>
      <c r="N101" s="93" t="str">
        <f t="shared" si="8"/>
        <v/>
      </c>
    </row>
    <row r="102" spans="1:14" x14ac:dyDescent="0.2">
      <c r="A102" s="88">
        <v>43929</v>
      </c>
      <c r="B102" s="123"/>
      <c r="C102" s="89">
        <v>8</v>
      </c>
      <c r="D102" s="90">
        <v>60</v>
      </c>
      <c r="E102" s="91" t="s">
        <v>13</v>
      </c>
      <c r="F102" s="91" t="s">
        <v>13</v>
      </c>
      <c r="G102" s="92" t="str">
        <f t="shared" si="6"/>
        <v>LABORABLES</v>
      </c>
      <c r="H102" s="92">
        <f t="shared" si="9"/>
        <v>60</v>
      </c>
      <c r="I102" s="92" t="str">
        <f t="shared" si="10"/>
        <v/>
      </c>
      <c r="J102" s="80"/>
      <c r="K102" s="81"/>
      <c r="L102" s="92">
        <f t="shared" si="7"/>
        <v>60</v>
      </c>
      <c r="M102" s="92" t="str">
        <f t="shared" si="11"/>
        <v/>
      </c>
      <c r="N102" s="93" t="str">
        <f t="shared" si="8"/>
        <v/>
      </c>
    </row>
    <row r="103" spans="1:14" x14ac:dyDescent="0.2">
      <c r="A103" s="88">
        <v>43930</v>
      </c>
      <c r="B103" s="123"/>
      <c r="C103" s="89">
        <v>9</v>
      </c>
      <c r="D103" s="90">
        <v>143</v>
      </c>
      <c r="E103" s="91" t="s">
        <v>14</v>
      </c>
      <c r="F103" s="91" t="s">
        <v>14</v>
      </c>
      <c r="G103" s="92" t="str">
        <f t="shared" si="6"/>
        <v>LABORABLES</v>
      </c>
      <c r="H103" s="92">
        <f t="shared" si="9"/>
        <v>143</v>
      </c>
      <c r="I103" s="92" t="str">
        <f t="shared" si="10"/>
        <v/>
      </c>
      <c r="J103" s="80"/>
      <c r="K103" s="81"/>
      <c r="L103" s="92" t="str">
        <f t="shared" si="7"/>
        <v/>
      </c>
      <c r="M103" s="92" t="str">
        <f t="shared" si="11"/>
        <v/>
      </c>
      <c r="N103" s="93">
        <f t="shared" si="8"/>
        <v>143</v>
      </c>
    </row>
    <row r="104" spans="1:14" x14ac:dyDescent="0.2">
      <c r="A104" s="88">
        <v>43931</v>
      </c>
      <c r="B104" s="123"/>
      <c r="C104" s="89">
        <v>10</v>
      </c>
      <c r="D104" s="90">
        <v>151</v>
      </c>
      <c r="E104" s="91" t="s">
        <v>15</v>
      </c>
      <c r="F104" s="91" t="s">
        <v>15</v>
      </c>
      <c r="G104" s="92" t="str">
        <f t="shared" si="6"/>
        <v>FESTIVOS</v>
      </c>
      <c r="H104" s="92" t="str">
        <f t="shared" si="9"/>
        <v/>
      </c>
      <c r="I104" s="92">
        <f t="shared" si="10"/>
        <v>151</v>
      </c>
      <c r="J104" s="80"/>
      <c r="K104" s="81"/>
      <c r="L104" s="92" t="str">
        <f t="shared" si="7"/>
        <v/>
      </c>
      <c r="M104" s="92">
        <f t="shared" si="11"/>
        <v>151</v>
      </c>
      <c r="N104" s="93" t="str">
        <f t="shared" si="8"/>
        <v/>
      </c>
    </row>
    <row r="105" spans="1:14" x14ac:dyDescent="0.2">
      <c r="A105" s="88">
        <v>43932</v>
      </c>
      <c r="B105" s="123"/>
      <c r="C105" s="89">
        <v>11</v>
      </c>
      <c r="D105" s="90">
        <v>2</v>
      </c>
      <c r="E105" s="91" t="s">
        <v>16</v>
      </c>
      <c r="F105" s="91" t="s">
        <v>16</v>
      </c>
      <c r="G105" s="92" t="str">
        <f t="shared" si="6"/>
        <v>FESTIVOS</v>
      </c>
      <c r="H105" s="92" t="str">
        <f t="shared" si="9"/>
        <v/>
      </c>
      <c r="I105" s="92">
        <f t="shared" si="10"/>
        <v>2</v>
      </c>
      <c r="J105" s="80"/>
      <c r="K105" s="81"/>
      <c r="L105" s="92" t="str">
        <f t="shared" si="7"/>
        <v/>
      </c>
      <c r="M105" s="92">
        <f t="shared" si="11"/>
        <v>2</v>
      </c>
      <c r="N105" s="93" t="str">
        <f t="shared" si="8"/>
        <v/>
      </c>
    </row>
    <row r="106" spans="1:14" x14ac:dyDescent="0.2">
      <c r="A106" s="88">
        <v>43933</v>
      </c>
      <c r="B106" s="123"/>
      <c r="C106" s="89">
        <v>12</v>
      </c>
      <c r="D106" s="90">
        <v>16</v>
      </c>
      <c r="E106" s="91" t="s">
        <v>17</v>
      </c>
      <c r="F106" s="91" t="s">
        <v>17</v>
      </c>
      <c r="G106" s="92" t="str">
        <f t="shared" si="6"/>
        <v>LABORABLES</v>
      </c>
      <c r="H106" s="92">
        <f t="shared" si="9"/>
        <v>16</v>
      </c>
      <c r="I106" s="92" t="str">
        <f t="shared" si="10"/>
        <v/>
      </c>
      <c r="J106" s="80"/>
      <c r="K106" s="81"/>
      <c r="L106" s="92">
        <f t="shared" si="7"/>
        <v>16</v>
      </c>
      <c r="M106" s="92" t="str">
        <f t="shared" si="11"/>
        <v/>
      </c>
      <c r="N106" s="93" t="str">
        <f t="shared" si="8"/>
        <v/>
      </c>
    </row>
    <row r="107" spans="1:14" x14ac:dyDescent="0.2">
      <c r="A107" s="88">
        <v>43934</v>
      </c>
      <c r="B107" s="123"/>
      <c r="C107" s="89">
        <v>13</v>
      </c>
      <c r="D107" s="90">
        <v>10</v>
      </c>
      <c r="E107" s="91" t="s">
        <v>18</v>
      </c>
      <c r="F107" s="91" t="s">
        <v>18</v>
      </c>
      <c r="G107" s="92" t="str">
        <f t="shared" si="6"/>
        <v>LABORABLES</v>
      </c>
      <c r="H107" s="92">
        <f t="shared" si="9"/>
        <v>10</v>
      </c>
      <c r="I107" s="92" t="str">
        <f t="shared" si="10"/>
        <v/>
      </c>
      <c r="J107" s="80"/>
      <c r="K107" s="81"/>
      <c r="L107" s="92">
        <f t="shared" si="7"/>
        <v>10</v>
      </c>
      <c r="M107" s="92" t="str">
        <f t="shared" si="11"/>
        <v/>
      </c>
      <c r="N107" s="93" t="str">
        <f t="shared" si="8"/>
        <v/>
      </c>
    </row>
    <row r="108" spans="1:14" x14ac:dyDescent="0.2">
      <c r="A108" s="88">
        <v>43935</v>
      </c>
      <c r="B108" s="123"/>
      <c r="C108" s="89">
        <v>14</v>
      </c>
      <c r="D108" s="90">
        <v>16</v>
      </c>
      <c r="E108" s="91" t="s">
        <v>19</v>
      </c>
      <c r="F108" s="91" t="s">
        <v>19</v>
      </c>
      <c r="G108" s="92" t="str">
        <f t="shared" si="6"/>
        <v>LABORABLES</v>
      </c>
      <c r="H108" s="92">
        <f t="shared" si="9"/>
        <v>16</v>
      </c>
      <c r="I108" s="92" t="str">
        <f t="shared" si="10"/>
        <v/>
      </c>
      <c r="J108" s="80"/>
      <c r="K108" s="81"/>
      <c r="L108" s="92">
        <f t="shared" si="7"/>
        <v>16</v>
      </c>
      <c r="M108" s="92" t="str">
        <f t="shared" si="11"/>
        <v/>
      </c>
      <c r="N108" s="93" t="str">
        <f t="shared" si="8"/>
        <v/>
      </c>
    </row>
    <row r="109" spans="1:14" x14ac:dyDescent="0.2">
      <c r="A109" s="88">
        <v>43936</v>
      </c>
      <c r="B109" s="123"/>
      <c r="C109" s="89">
        <v>15</v>
      </c>
      <c r="D109" s="90">
        <v>51</v>
      </c>
      <c r="E109" s="91" t="s">
        <v>13</v>
      </c>
      <c r="F109" s="91" t="s">
        <v>13</v>
      </c>
      <c r="G109" s="92" t="str">
        <f t="shared" si="6"/>
        <v>LABORABLES</v>
      </c>
      <c r="H109" s="92">
        <f t="shared" si="9"/>
        <v>51</v>
      </c>
      <c r="I109" s="92" t="str">
        <f t="shared" si="10"/>
        <v/>
      </c>
      <c r="J109" s="80"/>
      <c r="K109" s="81"/>
      <c r="L109" s="92">
        <f t="shared" si="7"/>
        <v>51</v>
      </c>
      <c r="M109" s="92" t="str">
        <f t="shared" si="11"/>
        <v/>
      </c>
      <c r="N109" s="93" t="str">
        <f t="shared" si="8"/>
        <v/>
      </c>
    </row>
    <row r="110" spans="1:14" x14ac:dyDescent="0.2">
      <c r="A110" s="88">
        <v>43937</v>
      </c>
      <c r="B110" s="123"/>
      <c r="C110" s="89">
        <v>16</v>
      </c>
      <c r="D110" s="94">
        <v>124</v>
      </c>
      <c r="E110" s="95" t="s">
        <v>14</v>
      </c>
      <c r="F110" s="95" t="s">
        <v>14</v>
      </c>
      <c r="G110" s="92" t="str">
        <f t="shared" si="6"/>
        <v>LABORABLES</v>
      </c>
      <c r="H110" s="92">
        <f t="shared" si="9"/>
        <v>124</v>
      </c>
      <c r="I110" s="92" t="str">
        <f t="shared" si="10"/>
        <v/>
      </c>
      <c r="J110" s="80"/>
      <c r="K110" s="81"/>
      <c r="L110" s="92" t="str">
        <f t="shared" si="7"/>
        <v/>
      </c>
      <c r="M110" s="92" t="str">
        <f t="shared" si="11"/>
        <v/>
      </c>
      <c r="N110" s="93">
        <f t="shared" si="8"/>
        <v>124</v>
      </c>
    </row>
    <row r="111" spans="1:14" x14ac:dyDescent="0.2">
      <c r="A111" s="88">
        <v>43938</v>
      </c>
      <c r="B111" s="123"/>
      <c r="C111" s="89">
        <v>17</v>
      </c>
      <c r="D111" s="94">
        <v>129</v>
      </c>
      <c r="E111" s="95" t="s">
        <v>15</v>
      </c>
      <c r="F111" s="95" t="s">
        <v>15</v>
      </c>
      <c r="G111" s="92" t="str">
        <f t="shared" si="6"/>
        <v>FESTIVOS</v>
      </c>
      <c r="H111" s="92" t="str">
        <f t="shared" si="9"/>
        <v/>
      </c>
      <c r="I111" s="92">
        <f t="shared" si="10"/>
        <v>129</v>
      </c>
      <c r="J111" s="80"/>
      <c r="K111" s="81"/>
      <c r="L111" s="92" t="str">
        <f t="shared" si="7"/>
        <v/>
      </c>
      <c r="M111" s="92">
        <f t="shared" si="11"/>
        <v>129</v>
      </c>
      <c r="N111" s="93" t="str">
        <f t="shared" si="8"/>
        <v/>
      </c>
    </row>
    <row r="112" spans="1:14" x14ac:dyDescent="0.2">
      <c r="A112" s="88">
        <v>43939</v>
      </c>
      <c r="B112" s="123"/>
      <c r="C112" s="89">
        <v>18</v>
      </c>
      <c r="D112" s="94">
        <v>2</v>
      </c>
      <c r="E112" s="95" t="s">
        <v>16</v>
      </c>
      <c r="F112" s="95" t="s">
        <v>16</v>
      </c>
      <c r="G112" s="92" t="str">
        <f t="shared" si="6"/>
        <v>FESTIVOS</v>
      </c>
      <c r="H112" s="92" t="str">
        <f t="shared" si="9"/>
        <v/>
      </c>
      <c r="I112" s="92">
        <f t="shared" si="10"/>
        <v>2</v>
      </c>
      <c r="J112" s="80"/>
      <c r="K112" s="81"/>
      <c r="L112" s="92" t="str">
        <f t="shared" si="7"/>
        <v/>
      </c>
      <c r="M112" s="92">
        <f t="shared" si="11"/>
        <v>2</v>
      </c>
      <c r="N112" s="93" t="str">
        <f t="shared" si="8"/>
        <v/>
      </c>
    </row>
    <row r="113" spans="1:14" x14ac:dyDescent="0.2">
      <c r="A113" s="88">
        <v>43940</v>
      </c>
      <c r="B113" s="123"/>
      <c r="C113" s="89">
        <v>19</v>
      </c>
      <c r="D113" s="90">
        <v>19</v>
      </c>
      <c r="E113" s="91" t="s">
        <v>17</v>
      </c>
      <c r="F113" s="91" t="s">
        <v>17</v>
      </c>
      <c r="G113" s="92" t="str">
        <f t="shared" si="6"/>
        <v>LABORABLES</v>
      </c>
      <c r="H113" s="92">
        <f t="shared" si="9"/>
        <v>19</v>
      </c>
      <c r="I113" s="92" t="str">
        <f t="shared" si="10"/>
        <v/>
      </c>
      <c r="J113" s="80"/>
      <c r="K113" s="81"/>
      <c r="L113" s="92">
        <f t="shared" si="7"/>
        <v>19</v>
      </c>
      <c r="M113" s="92" t="str">
        <f t="shared" si="11"/>
        <v/>
      </c>
      <c r="N113" s="93" t="str">
        <f t="shared" si="8"/>
        <v/>
      </c>
    </row>
    <row r="114" spans="1:14" x14ac:dyDescent="0.2">
      <c r="A114" s="88">
        <v>43941</v>
      </c>
      <c r="B114" s="123"/>
      <c r="C114" s="89">
        <v>20</v>
      </c>
      <c r="D114" s="90">
        <v>12</v>
      </c>
      <c r="E114" s="91" t="s">
        <v>18</v>
      </c>
      <c r="F114" s="91" t="s">
        <v>18</v>
      </c>
      <c r="G114" s="92" t="str">
        <f t="shared" si="6"/>
        <v>LABORABLES</v>
      </c>
      <c r="H114" s="92">
        <f t="shared" si="9"/>
        <v>12</v>
      </c>
      <c r="I114" s="92" t="str">
        <f t="shared" si="10"/>
        <v/>
      </c>
      <c r="J114" s="80"/>
      <c r="K114" s="81"/>
      <c r="L114" s="92">
        <f t="shared" si="7"/>
        <v>12</v>
      </c>
      <c r="M114" s="92" t="str">
        <f t="shared" si="11"/>
        <v/>
      </c>
      <c r="N114" s="93" t="str">
        <f t="shared" si="8"/>
        <v/>
      </c>
    </row>
    <row r="115" spans="1:14" x14ac:dyDescent="0.2">
      <c r="A115" s="88">
        <v>43942</v>
      </c>
      <c r="B115" s="123"/>
      <c r="C115" s="89">
        <v>21</v>
      </c>
      <c r="D115" s="90">
        <v>14</v>
      </c>
      <c r="E115" s="91" t="s">
        <v>19</v>
      </c>
      <c r="F115" s="91" t="s">
        <v>19</v>
      </c>
      <c r="G115" s="92" t="str">
        <f t="shared" si="6"/>
        <v>LABORABLES</v>
      </c>
      <c r="H115" s="92">
        <f t="shared" si="9"/>
        <v>14</v>
      </c>
      <c r="I115" s="92" t="str">
        <f t="shared" si="10"/>
        <v/>
      </c>
      <c r="J115" s="80"/>
      <c r="K115" s="81"/>
      <c r="L115" s="92">
        <f t="shared" si="7"/>
        <v>14</v>
      </c>
      <c r="M115" s="92" t="str">
        <f t="shared" si="11"/>
        <v/>
      </c>
      <c r="N115" s="93" t="str">
        <f t="shared" si="8"/>
        <v/>
      </c>
    </row>
    <row r="116" spans="1:14" x14ac:dyDescent="0.2">
      <c r="A116" s="88">
        <v>43943</v>
      </c>
      <c r="B116" s="123"/>
      <c r="C116" s="89">
        <v>22</v>
      </c>
      <c r="D116" s="90">
        <v>26</v>
      </c>
      <c r="E116" s="91" t="s">
        <v>13</v>
      </c>
      <c r="F116" s="91" t="s">
        <v>13</v>
      </c>
      <c r="G116" s="92" t="str">
        <f t="shared" si="6"/>
        <v>LABORABLES</v>
      </c>
      <c r="H116" s="92">
        <f t="shared" si="9"/>
        <v>26</v>
      </c>
      <c r="I116" s="92" t="str">
        <f t="shared" si="10"/>
        <v/>
      </c>
      <c r="J116" s="80"/>
      <c r="K116" s="81"/>
      <c r="L116" s="92">
        <f t="shared" si="7"/>
        <v>26</v>
      </c>
      <c r="M116" s="92" t="str">
        <f t="shared" si="11"/>
        <v/>
      </c>
      <c r="N116" s="93" t="str">
        <f t="shared" si="8"/>
        <v/>
      </c>
    </row>
    <row r="117" spans="1:14" x14ac:dyDescent="0.2">
      <c r="A117" s="88">
        <v>43944</v>
      </c>
      <c r="B117" s="123"/>
      <c r="C117" s="89">
        <v>23</v>
      </c>
      <c r="D117" s="90">
        <v>91</v>
      </c>
      <c r="E117" s="91" t="s">
        <v>14</v>
      </c>
      <c r="F117" s="91" t="s">
        <v>14</v>
      </c>
      <c r="G117" s="92" t="str">
        <f t="shared" si="6"/>
        <v>LABORABLES</v>
      </c>
      <c r="H117" s="92">
        <f t="shared" si="9"/>
        <v>91</v>
      </c>
      <c r="I117" s="92" t="str">
        <f t="shared" si="10"/>
        <v/>
      </c>
      <c r="J117" s="80"/>
      <c r="K117" s="81"/>
      <c r="L117" s="92" t="str">
        <f t="shared" si="7"/>
        <v/>
      </c>
      <c r="M117" s="92" t="str">
        <f t="shared" si="11"/>
        <v/>
      </c>
      <c r="N117" s="93">
        <f t="shared" si="8"/>
        <v>91</v>
      </c>
    </row>
    <row r="118" spans="1:14" x14ac:dyDescent="0.2">
      <c r="A118" s="88">
        <v>43945</v>
      </c>
      <c r="B118" s="123"/>
      <c r="C118" s="89">
        <v>24</v>
      </c>
      <c r="D118" s="90">
        <v>126</v>
      </c>
      <c r="E118" s="91" t="s">
        <v>15</v>
      </c>
      <c r="F118" s="91" t="s">
        <v>15</v>
      </c>
      <c r="G118" s="92" t="str">
        <f t="shared" si="6"/>
        <v>FESTIVOS</v>
      </c>
      <c r="H118" s="92" t="str">
        <f t="shared" si="9"/>
        <v/>
      </c>
      <c r="I118" s="92">
        <f t="shared" si="10"/>
        <v>126</v>
      </c>
      <c r="J118" s="80"/>
      <c r="K118" s="81"/>
      <c r="L118" s="92" t="str">
        <f t="shared" si="7"/>
        <v/>
      </c>
      <c r="M118" s="92">
        <f t="shared" si="11"/>
        <v>126</v>
      </c>
      <c r="N118" s="93" t="str">
        <f t="shared" si="8"/>
        <v/>
      </c>
    </row>
    <row r="119" spans="1:14" x14ac:dyDescent="0.2">
      <c r="A119" s="88">
        <v>43946</v>
      </c>
      <c r="B119" s="123"/>
      <c r="C119" s="89">
        <v>25</v>
      </c>
      <c r="D119" s="90">
        <v>4</v>
      </c>
      <c r="E119" s="91" t="s">
        <v>16</v>
      </c>
      <c r="F119" s="91" t="s">
        <v>16</v>
      </c>
      <c r="G119" s="92" t="str">
        <f t="shared" si="6"/>
        <v>FESTIVOS</v>
      </c>
      <c r="H119" s="92" t="str">
        <f t="shared" si="9"/>
        <v/>
      </c>
      <c r="I119" s="92">
        <f t="shared" si="10"/>
        <v>4</v>
      </c>
      <c r="J119" s="80"/>
      <c r="K119" s="81"/>
      <c r="L119" s="92" t="str">
        <f t="shared" si="7"/>
        <v/>
      </c>
      <c r="M119" s="92">
        <f t="shared" si="11"/>
        <v>4</v>
      </c>
      <c r="N119" s="93" t="str">
        <f t="shared" si="8"/>
        <v/>
      </c>
    </row>
    <row r="120" spans="1:14" x14ac:dyDescent="0.2">
      <c r="A120" s="88">
        <v>43947</v>
      </c>
      <c r="B120" s="123"/>
      <c r="C120" s="89">
        <v>26</v>
      </c>
      <c r="D120" s="90">
        <v>16</v>
      </c>
      <c r="E120" s="91" t="s">
        <v>17</v>
      </c>
      <c r="F120" s="91" t="s">
        <v>17</v>
      </c>
      <c r="G120" s="92" t="str">
        <f t="shared" si="6"/>
        <v>LABORABLES</v>
      </c>
      <c r="H120" s="92">
        <f t="shared" si="9"/>
        <v>16</v>
      </c>
      <c r="I120" s="92" t="str">
        <f t="shared" si="10"/>
        <v/>
      </c>
      <c r="J120" s="80"/>
      <c r="K120" s="81"/>
      <c r="L120" s="92">
        <f t="shared" si="7"/>
        <v>16</v>
      </c>
      <c r="M120" s="92" t="str">
        <f t="shared" si="11"/>
        <v/>
      </c>
      <c r="N120" s="93" t="str">
        <f t="shared" si="8"/>
        <v/>
      </c>
    </row>
    <row r="121" spans="1:14" x14ac:dyDescent="0.2">
      <c r="A121" s="88">
        <v>43948</v>
      </c>
      <c r="B121" s="123"/>
      <c r="C121" s="89">
        <v>27</v>
      </c>
      <c r="D121" s="90">
        <v>18</v>
      </c>
      <c r="E121" s="91" t="s">
        <v>18</v>
      </c>
      <c r="F121" s="91" t="s">
        <v>18</v>
      </c>
      <c r="G121" s="92" t="str">
        <f t="shared" si="6"/>
        <v>LABORABLES</v>
      </c>
      <c r="H121" s="92">
        <f t="shared" si="9"/>
        <v>18</v>
      </c>
      <c r="I121" s="92" t="str">
        <f t="shared" si="10"/>
        <v/>
      </c>
      <c r="J121" s="80"/>
      <c r="K121" s="81"/>
      <c r="L121" s="92">
        <f t="shared" si="7"/>
        <v>18</v>
      </c>
      <c r="M121" s="92" t="str">
        <f t="shared" si="11"/>
        <v/>
      </c>
      <c r="N121" s="93" t="str">
        <f t="shared" si="8"/>
        <v/>
      </c>
    </row>
    <row r="122" spans="1:14" x14ac:dyDescent="0.2">
      <c r="A122" s="88">
        <v>43949</v>
      </c>
      <c r="B122" s="123"/>
      <c r="C122" s="89">
        <v>28</v>
      </c>
      <c r="D122" s="90">
        <v>13</v>
      </c>
      <c r="E122" s="91" t="s">
        <v>19</v>
      </c>
      <c r="F122" s="91" t="s">
        <v>19</v>
      </c>
      <c r="G122" s="92" t="str">
        <f t="shared" si="6"/>
        <v>LABORABLES</v>
      </c>
      <c r="H122" s="92">
        <f t="shared" si="9"/>
        <v>13</v>
      </c>
      <c r="I122" s="92" t="str">
        <f t="shared" si="10"/>
        <v/>
      </c>
      <c r="J122" s="80"/>
      <c r="K122" s="81"/>
      <c r="L122" s="92">
        <f t="shared" si="7"/>
        <v>13</v>
      </c>
      <c r="M122" s="92" t="str">
        <f t="shared" si="11"/>
        <v/>
      </c>
      <c r="N122" s="93" t="str">
        <f t="shared" si="8"/>
        <v/>
      </c>
    </row>
    <row r="123" spans="1:14" x14ac:dyDescent="0.2">
      <c r="A123" s="88">
        <v>43950</v>
      </c>
      <c r="B123" s="123"/>
      <c r="C123" s="89">
        <v>29</v>
      </c>
      <c r="D123" s="90">
        <v>37</v>
      </c>
      <c r="E123" s="91" t="s">
        <v>13</v>
      </c>
      <c r="F123" s="91" t="s">
        <v>13</v>
      </c>
      <c r="G123" s="92" t="str">
        <f t="shared" si="6"/>
        <v>LABORABLES</v>
      </c>
      <c r="H123" s="92">
        <f t="shared" si="9"/>
        <v>37</v>
      </c>
      <c r="I123" s="92" t="str">
        <f t="shared" si="10"/>
        <v/>
      </c>
      <c r="J123" s="80"/>
      <c r="K123" s="81"/>
      <c r="L123" s="92">
        <f t="shared" si="7"/>
        <v>37</v>
      </c>
      <c r="M123" s="92" t="str">
        <f t="shared" si="11"/>
        <v/>
      </c>
      <c r="N123" s="93" t="str">
        <f t="shared" si="8"/>
        <v/>
      </c>
    </row>
    <row r="124" spans="1:14" x14ac:dyDescent="0.2">
      <c r="A124" s="88">
        <v>43951</v>
      </c>
      <c r="B124" s="124"/>
      <c r="C124" s="89">
        <v>30</v>
      </c>
      <c r="D124" s="90">
        <v>59</v>
      </c>
      <c r="E124" s="91" t="s">
        <v>14</v>
      </c>
      <c r="F124" s="91" t="s">
        <v>14</v>
      </c>
      <c r="G124" s="92" t="str">
        <f t="shared" si="6"/>
        <v>LABORABLES</v>
      </c>
      <c r="H124" s="92">
        <f t="shared" si="9"/>
        <v>59</v>
      </c>
      <c r="I124" s="92" t="str">
        <f t="shared" si="10"/>
        <v/>
      </c>
      <c r="J124" s="80"/>
      <c r="K124" s="81"/>
      <c r="L124" s="92" t="str">
        <f t="shared" si="7"/>
        <v/>
      </c>
      <c r="M124" s="92" t="str">
        <f t="shared" si="11"/>
        <v/>
      </c>
      <c r="N124" s="93">
        <f t="shared" si="8"/>
        <v>59</v>
      </c>
    </row>
    <row r="125" spans="1:14" x14ac:dyDescent="0.2">
      <c r="A125" s="88">
        <v>43952</v>
      </c>
      <c r="B125" s="122" t="s">
        <v>4</v>
      </c>
      <c r="C125" s="89">
        <v>1</v>
      </c>
      <c r="D125" s="90">
        <v>78</v>
      </c>
      <c r="E125" s="91" t="s">
        <v>15</v>
      </c>
      <c r="F125" s="91" t="s">
        <v>56</v>
      </c>
      <c r="G125" s="92" t="str">
        <f t="shared" si="6"/>
        <v>FESTIVOS</v>
      </c>
      <c r="H125" s="92" t="str">
        <f t="shared" si="9"/>
        <v/>
      </c>
      <c r="I125" s="92">
        <f t="shared" si="10"/>
        <v>78</v>
      </c>
      <c r="J125" s="80"/>
      <c r="K125" s="81"/>
      <c r="L125" s="92" t="str">
        <f t="shared" si="7"/>
        <v/>
      </c>
      <c r="M125" s="92">
        <f t="shared" si="11"/>
        <v>78</v>
      </c>
      <c r="N125" s="93" t="str">
        <f t="shared" si="8"/>
        <v/>
      </c>
    </row>
    <row r="126" spans="1:14" x14ac:dyDescent="0.2">
      <c r="A126" s="88">
        <v>43953</v>
      </c>
      <c r="B126" s="123"/>
      <c r="C126" s="89">
        <v>2</v>
      </c>
      <c r="D126" s="90">
        <v>10</v>
      </c>
      <c r="E126" s="91" t="s">
        <v>16</v>
      </c>
      <c r="F126" s="91" t="s">
        <v>16</v>
      </c>
      <c r="G126" s="92" t="str">
        <f t="shared" si="6"/>
        <v>FESTIVOS</v>
      </c>
      <c r="H126" s="92" t="str">
        <f t="shared" si="9"/>
        <v/>
      </c>
      <c r="I126" s="92">
        <f t="shared" si="10"/>
        <v>10</v>
      </c>
      <c r="J126" s="80"/>
      <c r="K126" s="81"/>
      <c r="L126" s="92" t="str">
        <f t="shared" si="7"/>
        <v/>
      </c>
      <c r="M126" s="92">
        <f t="shared" si="11"/>
        <v>10</v>
      </c>
      <c r="N126" s="93" t="str">
        <f t="shared" si="8"/>
        <v/>
      </c>
    </row>
    <row r="127" spans="1:14" x14ac:dyDescent="0.2">
      <c r="A127" s="88">
        <v>43954</v>
      </c>
      <c r="B127" s="123"/>
      <c r="C127" s="89">
        <v>3</v>
      </c>
      <c r="D127" s="90">
        <v>2</v>
      </c>
      <c r="E127" s="91" t="s">
        <v>17</v>
      </c>
      <c r="F127" s="91" t="s">
        <v>56</v>
      </c>
      <c r="G127" s="92" t="str">
        <f t="shared" si="6"/>
        <v>FESTIVOS</v>
      </c>
      <c r="H127" s="92" t="str">
        <f t="shared" si="9"/>
        <v/>
      </c>
      <c r="I127" s="92">
        <f t="shared" si="10"/>
        <v>2</v>
      </c>
      <c r="J127" s="80"/>
      <c r="K127" s="81"/>
      <c r="L127" s="92" t="str">
        <f t="shared" si="7"/>
        <v/>
      </c>
      <c r="M127" s="92">
        <f t="shared" si="11"/>
        <v>2</v>
      </c>
      <c r="N127" s="93" t="str">
        <f t="shared" si="8"/>
        <v/>
      </c>
    </row>
    <row r="128" spans="1:14" x14ac:dyDescent="0.2">
      <c r="A128" s="88">
        <v>43955</v>
      </c>
      <c r="B128" s="123"/>
      <c r="C128" s="89">
        <v>4</v>
      </c>
      <c r="D128" s="90">
        <v>19</v>
      </c>
      <c r="E128" s="91" t="s">
        <v>18</v>
      </c>
      <c r="F128" s="91" t="s">
        <v>18</v>
      </c>
      <c r="G128" s="92" t="str">
        <f t="shared" si="6"/>
        <v>LABORABLES</v>
      </c>
      <c r="H128" s="92">
        <f t="shared" si="9"/>
        <v>19</v>
      </c>
      <c r="I128" s="92" t="str">
        <f t="shared" si="10"/>
        <v/>
      </c>
      <c r="J128" s="80"/>
      <c r="K128" s="81"/>
      <c r="L128" s="92">
        <f t="shared" si="7"/>
        <v>19</v>
      </c>
      <c r="M128" s="92" t="str">
        <f t="shared" si="11"/>
        <v/>
      </c>
      <c r="N128" s="93" t="str">
        <f t="shared" si="8"/>
        <v/>
      </c>
    </row>
    <row r="129" spans="1:14" x14ac:dyDescent="0.2">
      <c r="A129" s="88">
        <v>43956</v>
      </c>
      <c r="B129" s="123"/>
      <c r="C129" s="89">
        <v>5</v>
      </c>
      <c r="D129" s="90">
        <v>36</v>
      </c>
      <c r="E129" s="91" t="s">
        <v>19</v>
      </c>
      <c r="F129" s="91" t="s">
        <v>19</v>
      </c>
      <c r="G129" s="92" t="str">
        <f t="shared" si="6"/>
        <v>LABORABLES</v>
      </c>
      <c r="H129" s="92">
        <f t="shared" si="9"/>
        <v>36</v>
      </c>
      <c r="I129" s="92" t="str">
        <f t="shared" si="10"/>
        <v/>
      </c>
      <c r="J129" s="80"/>
      <c r="K129" s="81"/>
      <c r="L129" s="92">
        <f t="shared" si="7"/>
        <v>36</v>
      </c>
      <c r="M129" s="92" t="str">
        <f t="shared" si="11"/>
        <v/>
      </c>
      <c r="N129" s="93" t="str">
        <f t="shared" si="8"/>
        <v/>
      </c>
    </row>
    <row r="130" spans="1:14" x14ac:dyDescent="0.2">
      <c r="A130" s="88">
        <v>43957</v>
      </c>
      <c r="B130" s="123"/>
      <c r="C130" s="89">
        <v>6</v>
      </c>
      <c r="D130" s="90">
        <v>52</v>
      </c>
      <c r="E130" s="91" t="s">
        <v>13</v>
      </c>
      <c r="F130" s="91" t="s">
        <v>13</v>
      </c>
      <c r="G130" s="92" t="str">
        <f t="shared" si="6"/>
        <v>LABORABLES</v>
      </c>
      <c r="H130" s="92">
        <f t="shared" si="9"/>
        <v>52</v>
      </c>
      <c r="I130" s="92" t="str">
        <f t="shared" si="10"/>
        <v/>
      </c>
      <c r="J130" s="80"/>
      <c r="K130" s="81"/>
      <c r="L130" s="92">
        <f t="shared" si="7"/>
        <v>52</v>
      </c>
      <c r="M130" s="92" t="str">
        <f t="shared" si="11"/>
        <v/>
      </c>
      <c r="N130" s="93" t="str">
        <f t="shared" si="8"/>
        <v/>
      </c>
    </row>
    <row r="131" spans="1:14" x14ac:dyDescent="0.2">
      <c r="A131" s="88">
        <v>43958</v>
      </c>
      <c r="B131" s="123"/>
      <c r="C131" s="89">
        <v>7</v>
      </c>
      <c r="D131" s="90">
        <v>176</v>
      </c>
      <c r="E131" s="91" t="s">
        <v>14</v>
      </c>
      <c r="F131" s="91" t="s">
        <v>14</v>
      </c>
      <c r="G131" s="92" t="str">
        <f t="shared" si="6"/>
        <v>LABORABLES</v>
      </c>
      <c r="H131" s="92">
        <f t="shared" si="9"/>
        <v>176</v>
      </c>
      <c r="I131" s="92" t="str">
        <f t="shared" si="10"/>
        <v/>
      </c>
      <c r="J131" s="80"/>
      <c r="K131" s="81"/>
      <c r="L131" s="92" t="str">
        <f t="shared" si="7"/>
        <v/>
      </c>
      <c r="M131" s="92" t="str">
        <f t="shared" si="11"/>
        <v/>
      </c>
      <c r="N131" s="93">
        <f t="shared" si="8"/>
        <v>176</v>
      </c>
    </row>
    <row r="132" spans="1:14" x14ac:dyDescent="0.2">
      <c r="A132" s="88">
        <v>43959</v>
      </c>
      <c r="B132" s="123"/>
      <c r="C132" s="89">
        <v>8</v>
      </c>
      <c r="D132" s="90">
        <v>197</v>
      </c>
      <c r="E132" s="91" t="s">
        <v>15</v>
      </c>
      <c r="F132" s="91" t="s">
        <v>15</v>
      </c>
      <c r="G132" s="92" t="str">
        <f t="shared" ref="G132:G195" si="12">IF(AND(F132&lt;&gt;"F",F132&lt;&gt;"S",F132&lt;&gt;"D"),"LABORABLES","FESTIVOS")</f>
        <v>FESTIVOS</v>
      </c>
      <c r="H132" s="92" t="str">
        <f t="shared" si="9"/>
        <v/>
      </c>
      <c r="I132" s="92">
        <f t="shared" si="10"/>
        <v>197</v>
      </c>
      <c r="J132" s="80"/>
      <c r="K132" s="81"/>
      <c r="L132" s="92" t="str">
        <f t="shared" ref="L132:L195" si="13">IF(AND(F132&lt;&gt;"F",F132&lt;&gt;"S",F132&lt;&gt;"D",F132&lt;&gt;"V"),D132,"")</f>
        <v/>
      </c>
      <c r="M132" s="92">
        <f t="shared" si="11"/>
        <v>197</v>
      </c>
      <c r="N132" s="93" t="str">
        <f t="shared" ref="N132:N195" si="14">IF(F132="V",D132,"")</f>
        <v/>
      </c>
    </row>
    <row r="133" spans="1:14" x14ac:dyDescent="0.2">
      <c r="A133" s="88">
        <v>43960</v>
      </c>
      <c r="B133" s="123"/>
      <c r="C133" s="89">
        <v>9</v>
      </c>
      <c r="D133" s="90">
        <v>3</v>
      </c>
      <c r="E133" s="91" t="s">
        <v>16</v>
      </c>
      <c r="F133" s="91" t="s">
        <v>16</v>
      </c>
      <c r="G133" s="92" t="str">
        <f t="shared" si="12"/>
        <v>FESTIVOS</v>
      </c>
      <c r="H133" s="92" t="str">
        <f t="shared" ref="H133:H196" si="15">IF(G133="LABORABLES",D133,"")</f>
        <v/>
      </c>
      <c r="I133" s="92">
        <f t="shared" ref="I133:I196" si="16">IF(G133="FESTIVOS",D133,"")</f>
        <v>3</v>
      </c>
      <c r="J133" s="80"/>
      <c r="K133" s="81"/>
      <c r="L133" s="92" t="str">
        <f t="shared" si="13"/>
        <v/>
      </c>
      <c r="M133" s="92">
        <f t="shared" ref="M133:M196" si="17">IF(AND(G133="FESTIVOS"),D133,"")</f>
        <v>3</v>
      </c>
      <c r="N133" s="93" t="str">
        <f t="shared" si="14"/>
        <v/>
      </c>
    </row>
    <row r="134" spans="1:14" x14ac:dyDescent="0.2">
      <c r="A134" s="88">
        <v>43961</v>
      </c>
      <c r="B134" s="123"/>
      <c r="C134" s="89">
        <v>10</v>
      </c>
      <c r="D134" s="90">
        <v>20</v>
      </c>
      <c r="E134" s="91" t="s">
        <v>17</v>
      </c>
      <c r="F134" s="91" t="s">
        <v>17</v>
      </c>
      <c r="G134" s="92" t="str">
        <f t="shared" si="12"/>
        <v>LABORABLES</v>
      </c>
      <c r="H134" s="92">
        <f t="shared" si="15"/>
        <v>20</v>
      </c>
      <c r="I134" s="92" t="str">
        <f t="shared" si="16"/>
        <v/>
      </c>
      <c r="J134" s="80"/>
      <c r="K134" s="81"/>
      <c r="L134" s="92">
        <f t="shared" si="13"/>
        <v>20</v>
      </c>
      <c r="M134" s="92" t="str">
        <f t="shared" si="17"/>
        <v/>
      </c>
      <c r="N134" s="93" t="str">
        <f t="shared" si="14"/>
        <v/>
      </c>
    </row>
    <row r="135" spans="1:14" x14ac:dyDescent="0.2">
      <c r="A135" s="88">
        <v>43962</v>
      </c>
      <c r="B135" s="123"/>
      <c r="C135" s="89">
        <v>11</v>
      </c>
      <c r="D135" s="90">
        <v>29</v>
      </c>
      <c r="E135" s="91" t="s">
        <v>18</v>
      </c>
      <c r="F135" s="91" t="s">
        <v>18</v>
      </c>
      <c r="G135" s="92" t="str">
        <f t="shared" si="12"/>
        <v>LABORABLES</v>
      </c>
      <c r="H135" s="92">
        <f t="shared" si="15"/>
        <v>29</v>
      </c>
      <c r="I135" s="92" t="str">
        <f t="shared" si="16"/>
        <v/>
      </c>
      <c r="J135" s="80"/>
      <c r="K135" s="81"/>
      <c r="L135" s="92">
        <f t="shared" si="13"/>
        <v>29</v>
      </c>
      <c r="M135" s="92" t="str">
        <f t="shared" si="17"/>
        <v/>
      </c>
      <c r="N135" s="93" t="str">
        <f t="shared" si="14"/>
        <v/>
      </c>
    </row>
    <row r="136" spans="1:14" x14ac:dyDescent="0.2">
      <c r="A136" s="88">
        <v>43963</v>
      </c>
      <c r="B136" s="123"/>
      <c r="C136" s="89">
        <v>12</v>
      </c>
      <c r="D136" s="90">
        <v>28</v>
      </c>
      <c r="E136" s="91" t="s">
        <v>19</v>
      </c>
      <c r="F136" s="91" t="s">
        <v>19</v>
      </c>
      <c r="G136" s="92" t="str">
        <f t="shared" si="12"/>
        <v>LABORABLES</v>
      </c>
      <c r="H136" s="92">
        <f t="shared" si="15"/>
        <v>28</v>
      </c>
      <c r="I136" s="92" t="str">
        <f t="shared" si="16"/>
        <v/>
      </c>
      <c r="J136" s="80"/>
      <c r="K136" s="81"/>
      <c r="L136" s="92">
        <f t="shared" si="13"/>
        <v>28</v>
      </c>
      <c r="M136" s="92" t="str">
        <f t="shared" si="17"/>
        <v/>
      </c>
      <c r="N136" s="93" t="str">
        <f t="shared" si="14"/>
        <v/>
      </c>
    </row>
    <row r="137" spans="1:14" x14ac:dyDescent="0.2">
      <c r="A137" s="88">
        <v>43964</v>
      </c>
      <c r="B137" s="123"/>
      <c r="C137" s="89">
        <v>13</v>
      </c>
      <c r="D137" s="90">
        <v>51</v>
      </c>
      <c r="E137" s="91" t="s">
        <v>13</v>
      </c>
      <c r="F137" s="91" t="s">
        <v>13</v>
      </c>
      <c r="G137" s="92" t="str">
        <f t="shared" si="12"/>
        <v>LABORABLES</v>
      </c>
      <c r="H137" s="92">
        <f t="shared" si="15"/>
        <v>51</v>
      </c>
      <c r="I137" s="92" t="str">
        <f t="shared" si="16"/>
        <v/>
      </c>
      <c r="J137" s="80"/>
      <c r="K137" s="81"/>
      <c r="L137" s="92">
        <f t="shared" si="13"/>
        <v>51</v>
      </c>
      <c r="M137" s="92" t="str">
        <f t="shared" si="17"/>
        <v/>
      </c>
      <c r="N137" s="93" t="str">
        <f t="shared" si="14"/>
        <v/>
      </c>
    </row>
    <row r="138" spans="1:14" x14ac:dyDescent="0.2">
      <c r="A138" s="88">
        <v>43965</v>
      </c>
      <c r="B138" s="123"/>
      <c r="C138" s="89">
        <v>14</v>
      </c>
      <c r="D138" s="90">
        <v>156</v>
      </c>
      <c r="E138" s="91" t="s">
        <v>14</v>
      </c>
      <c r="F138" s="91" t="s">
        <v>14</v>
      </c>
      <c r="G138" s="92" t="str">
        <f t="shared" si="12"/>
        <v>LABORABLES</v>
      </c>
      <c r="H138" s="92">
        <f t="shared" si="15"/>
        <v>156</v>
      </c>
      <c r="I138" s="92" t="str">
        <f t="shared" si="16"/>
        <v/>
      </c>
      <c r="J138" s="80"/>
      <c r="K138" s="81"/>
      <c r="L138" s="92" t="str">
        <f t="shared" si="13"/>
        <v/>
      </c>
      <c r="M138" s="92" t="str">
        <f t="shared" si="17"/>
        <v/>
      </c>
      <c r="N138" s="93">
        <f t="shared" si="14"/>
        <v>156</v>
      </c>
    </row>
    <row r="139" spans="1:14" x14ac:dyDescent="0.2">
      <c r="A139" s="88">
        <v>43966</v>
      </c>
      <c r="B139" s="123"/>
      <c r="C139" s="89">
        <v>15</v>
      </c>
      <c r="D139" s="90">
        <v>133</v>
      </c>
      <c r="E139" s="91" t="s">
        <v>15</v>
      </c>
      <c r="F139" s="91" t="s">
        <v>56</v>
      </c>
      <c r="G139" s="92" t="str">
        <f t="shared" si="12"/>
        <v>FESTIVOS</v>
      </c>
      <c r="H139" s="92" t="str">
        <f t="shared" si="15"/>
        <v/>
      </c>
      <c r="I139" s="92">
        <f t="shared" si="16"/>
        <v>133</v>
      </c>
      <c r="J139" s="80"/>
      <c r="K139" s="81"/>
      <c r="L139" s="92" t="str">
        <f t="shared" si="13"/>
        <v/>
      </c>
      <c r="M139" s="92">
        <f t="shared" si="17"/>
        <v>133</v>
      </c>
      <c r="N139" s="93" t="str">
        <f t="shared" si="14"/>
        <v/>
      </c>
    </row>
    <row r="140" spans="1:14" x14ac:dyDescent="0.2">
      <c r="A140" s="88">
        <v>43967</v>
      </c>
      <c r="B140" s="123"/>
      <c r="C140" s="89">
        <v>16</v>
      </c>
      <c r="D140" s="90">
        <v>9</v>
      </c>
      <c r="E140" s="91" t="s">
        <v>16</v>
      </c>
      <c r="F140" s="91" t="s">
        <v>16</v>
      </c>
      <c r="G140" s="92" t="str">
        <f t="shared" si="12"/>
        <v>FESTIVOS</v>
      </c>
      <c r="H140" s="92" t="str">
        <f t="shared" si="15"/>
        <v/>
      </c>
      <c r="I140" s="92">
        <f t="shared" si="16"/>
        <v>9</v>
      </c>
      <c r="J140" s="80"/>
      <c r="K140" s="81"/>
      <c r="L140" s="92" t="str">
        <f t="shared" si="13"/>
        <v/>
      </c>
      <c r="M140" s="92">
        <f t="shared" si="17"/>
        <v>9</v>
      </c>
      <c r="N140" s="93" t="str">
        <f t="shared" si="14"/>
        <v/>
      </c>
    </row>
    <row r="141" spans="1:14" x14ac:dyDescent="0.2">
      <c r="A141" s="88">
        <v>43968</v>
      </c>
      <c r="B141" s="123"/>
      <c r="C141" s="89">
        <v>17</v>
      </c>
      <c r="D141" s="90">
        <v>25</v>
      </c>
      <c r="E141" s="91" t="s">
        <v>17</v>
      </c>
      <c r="F141" s="91" t="s">
        <v>17</v>
      </c>
      <c r="G141" s="92" t="str">
        <f t="shared" si="12"/>
        <v>LABORABLES</v>
      </c>
      <c r="H141" s="92">
        <f t="shared" si="15"/>
        <v>25</v>
      </c>
      <c r="I141" s="92" t="str">
        <f t="shared" si="16"/>
        <v/>
      </c>
      <c r="J141" s="80"/>
      <c r="K141" s="81"/>
      <c r="L141" s="92">
        <f t="shared" si="13"/>
        <v>25</v>
      </c>
      <c r="M141" s="92" t="str">
        <f t="shared" si="17"/>
        <v/>
      </c>
      <c r="N141" s="93" t="str">
        <f t="shared" si="14"/>
        <v/>
      </c>
    </row>
    <row r="142" spans="1:14" x14ac:dyDescent="0.2">
      <c r="A142" s="88">
        <v>43969</v>
      </c>
      <c r="B142" s="123"/>
      <c r="C142" s="89">
        <v>18</v>
      </c>
      <c r="D142" s="90">
        <v>14</v>
      </c>
      <c r="E142" s="91" t="s">
        <v>18</v>
      </c>
      <c r="F142" s="91" t="s">
        <v>18</v>
      </c>
      <c r="G142" s="92" t="str">
        <f t="shared" si="12"/>
        <v>LABORABLES</v>
      </c>
      <c r="H142" s="92">
        <f t="shared" si="15"/>
        <v>14</v>
      </c>
      <c r="I142" s="92" t="str">
        <f t="shared" si="16"/>
        <v/>
      </c>
      <c r="J142" s="80"/>
      <c r="K142" s="81"/>
      <c r="L142" s="92">
        <f t="shared" si="13"/>
        <v>14</v>
      </c>
      <c r="M142" s="92" t="str">
        <f t="shared" si="17"/>
        <v/>
      </c>
      <c r="N142" s="93" t="str">
        <f t="shared" si="14"/>
        <v/>
      </c>
    </row>
    <row r="143" spans="1:14" x14ac:dyDescent="0.2">
      <c r="A143" s="88">
        <v>43970</v>
      </c>
      <c r="B143" s="123"/>
      <c r="C143" s="89">
        <v>19</v>
      </c>
      <c r="D143" s="90">
        <v>14</v>
      </c>
      <c r="E143" s="91" t="s">
        <v>19</v>
      </c>
      <c r="F143" s="91" t="s">
        <v>19</v>
      </c>
      <c r="G143" s="92" t="str">
        <f t="shared" si="12"/>
        <v>LABORABLES</v>
      </c>
      <c r="H143" s="92">
        <f t="shared" si="15"/>
        <v>14</v>
      </c>
      <c r="I143" s="92" t="str">
        <f t="shared" si="16"/>
        <v/>
      </c>
      <c r="J143" s="80"/>
      <c r="K143" s="81"/>
      <c r="L143" s="92">
        <f t="shared" si="13"/>
        <v>14</v>
      </c>
      <c r="M143" s="92" t="str">
        <f t="shared" si="17"/>
        <v/>
      </c>
      <c r="N143" s="93" t="str">
        <f t="shared" si="14"/>
        <v/>
      </c>
    </row>
    <row r="144" spans="1:14" x14ac:dyDescent="0.2">
      <c r="A144" s="88">
        <v>43971</v>
      </c>
      <c r="B144" s="123"/>
      <c r="C144" s="89">
        <v>20</v>
      </c>
      <c r="D144" s="90">
        <v>68</v>
      </c>
      <c r="E144" s="91" t="s">
        <v>13</v>
      </c>
      <c r="F144" s="91" t="s">
        <v>13</v>
      </c>
      <c r="G144" s="92" t="str">
        <f t="shared" si="12"/>
        <v>LABORABLES</v>
      </c>
      <c r="H144" s="92">
        <f t="shared" si="15"/>
        <v>68</v>
      </c>
      <c r="I144" s="92" t="str">
        <f t="shared" si="16"/>
        <v/>
      </c>
      <c r="J144" s="80"/>
      <c r="K144" s="81"/>
      <c r="L144" s="92">
        <f t="shared" si="13"/>
        <v>68</v>
      </c>
      <c r="M144" s="92" t="str">
        <f t="shared" si="17"/>
        <v/>
      </c>
      <c r="N144" s="93" t="str">
        <f t="shared" si="14"/>
        <v/>
      </c>
    </row>
    <row r="145" spans="1:14" x14ac:dyDescent="0.2">
      <c r="A145" s="88">
        <v>43972</v>
      </c>
      <c r="B145" s="123"/>
      <c r="C145" s="89">
        <v>21</v>
      </c>
      <c r="D145" s="90">
        <v>169</v>
      </c>
      <c r="E145" s="91" t="s">
        <v>14</v>
      </c>
      <c r="F145" s="91" t="s">
        <v>14</v>
      </c>
      <c r="G145" s="92" t="str">
        <f t="shared" si="12"/>
        <v>LABORABLES</v>
      </c>
      <c r="H145" s="92">
        <f t="shared" si="15"/>
        <v>169</v>
      </c>
      <c r="I145" s="92" t="str">
        <f t="shared" si="16"/>
        <v/>
      </c>
      <c r="J145" s="80"/>
      <c r="K145" s="81"/>
      <c r="L145" s="92" t="str">
        <f t="shared" si="13"/>
        <v/>
      </c>
      <c r="M145" s="92" t="str">
        <f t="shared" si="17"/>
        <v/>
      </c>
      <c r="N145" s="93">
        <f t="shared" si="14"/>
        <v>169</v>
      </c>
    </row>
    <row r="146" spans="1:14" x14ac:dyDescent="0.2">
      <c r="A146" s="88">
        <v>43973</v>
      </c>
      <c r="B146" s="123"/>
      <c r="C146" s="89">
        <v>22</v>
      </c>
      <c r="D146" s="90">
        <v>224</v>
      </c>
      <c r="E146" s="91" t="s">
        <v>15</v>
      </c>
      <c r="F146" s="91" t="s">
        <v>15</v>
      </c>
      <c r="G146" s="92" t="str">
        <f t="shared" si="12"/>
        <v>FESTIVOS</v>
      </c>
      <c r="H146" s="92" t="str">
        <f t="shared" si="15"/>
        <v/>
      </c>
      <c r="I146" s="92">
        <f t="shared" si="16"/>
        <v>224</v>
      </c>
      <c r="J146" s="80"/>
      <c r="K146" s="81"/>
      <c r="L146" s="92" t="str">
        <f t="shared" si="13"/>
        <v/>
      </c>
      <c r="M146" s="92">
        <f t="shared" si="17"/>
        <v>224</v>
      </c>
      <c r="N146" s="93" t="str">
        <f t="shared" si="14"/>
        <v/>
      </c>
    </row>
    <row r="147" spans="1:14" x14ac:dyDescent="0.2">
      <c r="A147" s="88">
        <v>43974</v>
      </c>
      <c r="B147" s="123"/>
      <c r="C147" s="89">
        <v>23</v>
      </c>
      <c r="D147" s="90">
        <v>5</v>
      </c>
      <c r="E147" s="91" t="s">
        <v>16</v>
      </c>
      <c r="F147" s="91" t="s">
        <v>16</v>
      </c>
      <c r="G147" s="92" t="str">
        <f t="shared" si="12"/>
        <v>FESTIVOS</v>
      </c>
      <c r="H147" s="92" t="str">
        <f t="shared" si="15"/>
        <v/>
      </c>
      <c r="I147" s="92">
        <f t="shared" si="16"/>
        <v>5</v>
      </c>
      <c r="J147" s="80"/>
      <c r="K147" s="81"/>
      <c r="L147" s="92" t="str">
        <f t="shared" si="13"/>
        <v/>
      </c>
      <c r="M147" s="92">
        <f t="shared" si="17"/>
        <v>5</v>
      </c>
      <c r="N147" s="93" t="str">
        <f t="shared" si="14"/>
        <v/>
      </c>
    </row>
    <row r="148" spans="1:14" x14ac:dyDescent="0.2">
      <c r="A148" s="88">
        <v>43975</v>
      </c>
      <c r="B148" s="123"/>
      <c r="C148" s="89">
        <v>24</v>
      </c>
      <c r="D148" s="90">
        <v>24</v>
      </c>
      <c r="E148" s="91" t="s">
        <v>17</v>
      </c>
      <c r="F148" s="91" t="s">
        <v>17</v>
      </c>
      <c r="G148" s="92" t="str">
        <f t="shared" si="12"/>
        <v>LABORABLES</v>
      </c>
      <c r="H148" s="92">
        <f t="shared" si="15"/>
        <v>24</v>
      </c>
      <c r="I148" s="92" t="str">
        <f t="shared" si="16"/>
        <v/>
      </c>
      <c r="J148" s="80"/>
      <c r="K148" s="81"/>
      <c r="L148" s="92">
        <f t="shared" si="13"/>
        <v>24</v>
      </c>
      <c r="M148" s="92" t="str">
        <f t="shared" si="17"/>
        <v/>
      </c>
      <c r="N148" s="93" t="str">
        <f t="shared" si="14"/>
        <v/>
      </c>
    </row>
    <row r="149" spans="1:14" x14ac:dyDescent="0.2">
      <c r="A149" s="88">
        <v>43976</v>
      </c>
      <c r="B149" s="123"/>
      <c r="C149" s="89">
        <v>25</v>
      </c>
      <c r="D149" s="90">
        <v>26</v>
      </c>
      <c r="E149" s="91" t="s">
        <v>18</v>
      </c>
      <c r="F149" s="91" t="s">
        <v>18</v>
      </c>
      <c r="G149" s="92" t="str">
        <f t="shared" si="12"/>
        <v>LABORABLES</v>
      </c>
      <c r="H149" s="92">
        <f t="shared" si="15"/>
        <v>26</v>
      </c>
      <c r="I149" s="92" t="str">
        <f t="shared" si="16"/>
        <v/>
      </c>
      <c r="J149" s="80"/>
      <c r="K149" s="81"/>
      <c r="L149" s="92">
        <f t="shared" si="13"/>
        <v>26</v>
      </c>
      <c r="M149" s="92" t="str">
        <f t="shared" si="17"/>
        <v/>
      </c>
      <c r="N149" s="93" t="str">
        <f t="shared" si="14"/>
        <v/>
      </c>
    </row>
    <row r="150" spans="1:14" x14ac:dyDescent="0.2">
      <c r="A150" s="88">
        <v>43977</v>
      </c>
      <c r="B150" s="123"/>
      <c r="C150" s="89">
        <v>26</v>
      </c>
      <c r="D150" s="90">
        <v>14</v>
      </c>
      <c r="E150" s="91" t="s">
        <v>19</v>
      </c>
      <c r="F150" s="91" t="s">
        <v>19</v>
      </c>
      <c r="G150" s="92" t="str">
        <f t="shared" si="12"/>
        <v>LABORABLES</v>
      </c>
      <c r="H150" s="92">
        <f t="shared" si="15"/>
        <v>14</v>
      </c>
      <c r="I150" s="92" t="str">
        <f t="shared" si="16"/>
        <v/>
      </c>
      <c r="J150" s="80"/>
      <c r="K150" s="81"/>
      <c r="L150" s="92">
        <f t="shared" si="13"/>
        <v>14</v>
      </c>
      <c r="M150" s="92" t="str">
        <f t="shared" si="17"/>
        <v/>
      </c>
      <c r="N150" s="93" t="str">
        <f t="shared" si="14"/>
        <v/>
      </c>
    </row>
    <row r="151" spans="1:14" x14ac:dyDescent="0.2">
      <c r="A151" s="88">
        <v>43978</v>
      </c>
      <c r="B151" s="123"/>
      <c r="C151" s="89">
        <v>27</v>
      </c>
      <c r="D151" s="90">
        <v>40</v>
      </c>
      <c r="E151" s="91" t="s">
        <v>13</v>
      </c>
      <c r="F151" s="91" t="s">
        <v>13</v>
      </c>
      <c r="G151" s="92" t="str">
        <f t="shared" si="12"/>
        <v>LABORABLES</v>
      </c>
      <c r="H151" s="92">
        <f t="shared" si="15"/>
        <v>40</v>
      </c>
      <c r="I151" s="92" t="str">
        <f t="shared" si="16"/>
        <v/>
      </c>
      <c r="J151" s="80"/>
      <c r="K151" s="81"/>
      <c r="L151" s="92">
        <f t="shared" si="13"/>
        <v>40</v>
      </c>
      <c r="M151" s="92" t="str">
        <f t="shared" si="17"/>
        <v/>
      </c>
      <c r="N151" s="93" t="str">
        <f t="shared" si="14"/>
        <v/>
      </c>
    </row>
    <row r="152" spans="1:14" x14ac:dyDescent="0.2">
      <c r="A152" s="88">
        <v>43979</v>
      </c>
      <c r="B152" s="123"/>
      <c r="C152" s="89">
        <v>28</v>
      </c>
      <c r="D152" s="90">
        <v>150</v>
      </c>
      <c r="E152" s="91" t="s">
        <v>14</v>
      </c>
      <c r="F152" s="91" t="s">
        <v>14</v>
      </c>
      <c r="G152" s="92" t="str">
        <f t="shared" si="12"/>
        <v>LABORABLES</v>
      </c>
      <c r="H152" s="92">
        <f t="shared" si="15"/>
        <v>150</v>
      </c>
      <c r="I152" s="92" t="str">
        <f t="shared" si="16"/>
        <v/>
      </c>
      <c r="J152" s="80"/>
      <c r="K152" s="81"/>
      <c r="L152" s="92" t="str">
        <f t="shared" si="13"/>
        <v/>
      </c>
      <c r="M152" s="92" t="str">
        <f t="shared" si="17"/>
        <v/>
      </c>
      <c r="N152" s="93">
        <f t="shared" si="14"/>
        <v>150</v>
      </c>
    </row>
    <row r="153" spans="1:14" x14ac:dyDescent="0.2">
      <c r="A153" s="88">
        <v>43980</v>
      </c>
      <c r="B153" s="123"/>
      <c r="C153" s="89">
        <v>29</v>
      </c>
      <c r="D153" s="90">
        <v>170</v>
      </c>
      <c r="E153" s="91" t="s">
        <v>15</v>
      </c>
      <c r="F153" s="91" t="s">
        <v>15</v>
      </c>
      <c r="G153" s="92" t="str">
        <f t="shared" si="12"/>
        <v>FESTIVOS</v>
      </c>
      <c r="H153" s="92" t="str">
        <f t="shared" si="15"/>
        <v/>
      </c>
      <c r="I153" s="92">
        <f t="shared" si="16"/>
        <v>170</v>
      </c>
      <c r="J153" s="80"/>
      <c r="K153" s="81"/>
      <c r="L153" s="92" t="str">
        <f t="shared" si="13"/>
        <v/>
      </c>
      <c r="M153" s="92">
        <f t="shared" si="17"/>
        <v>170</v>
      </c>
      <c r="N153" s="93" t="str">
        <f t="shared" si="14"/>
        <v/>
      </c>
    </row>
    <row r="154" spans="1:14" x14ac:dyDescent="0.2">
      <c r="A154" s="88">
        <v>43981</v>
      </c>
      <c r="B154" s="123"/>
      <c r="C154" s="89">
        <v>30</v>
      </c>
      <c r="D154" s="90">
        <v>7</v>
      </c>
      <c r="E154" s="91" t="s">
        <v>16</v>
      </c>
      <c r="F154" s="91" t="s">
        <v>16</v>
      </c>
      <c r="G154" s="92" t="str">
        <f t="shared" si="12"/>
        <v>FESTIVOS</v>
      </c>
      <c r="H154" s="92" t="str">
        <f t="shared" si="15"/>
        <v/>
      </c>
      <c r="I154" s="92">
        <f t="shared" si="16"/>
        <v>7</v>
      </c>
      <c r="J154" s="80"/>
      <c r="K154" s="81"/>
      <c r="L154" s="92" t="str">
        <f t="shared" si="13"/>
        <v/>
      </c>
      <c r="M154" s="92">
        <f t="shared" si="17"/>
        <v>7</v>
      </c>
      <c r="N154" s="93" t="str">
        <f t="shared" si="14"/>
        <v/>
      </c>
    </row>
    <row r="155" spans="1:14" x14ac:dyDescent="0.2">
      <c r="A155" s="88">
        <v>43982</v>
      </c>
      <c r="B155" s="124"/>
      <c r="C155" s="89">
        <v>31</v>
      </c>
      <c r="D155" s="90">
        <v>23</v>
      </c>
      <c r="E155" s="91" t="s">
        <v>17</v>
      </c>
      <c r="F155" s="91" t="s">
        <v>17</v>
      </c>
      <c r="G155" s="92" t="str">
        <f t="shared" si="12"/>
        <v>LABORABLES</v>
      </c>
      <c r="H155" s="92">
        <f t="shared" si="15"/>
        <v>23</v>
      </c>
      <c r="I155" s="92" t="str">
        <f t="shared" si="16"/>
        <v/>
      </c>
      <c r="J155" s="80"/>
      <c r="K155" s="81"/>
      <c r="L155" s="92">
        <f t="shared" si="13"/>
        <v>23</v>
      </c>
      <c r="M155" s="92" t="str">
        <f t="shared" si="17"/>
        <v/>
      </c>
      <c r="N155" s="93" t="str">
        <f t="shared" si="14"/>
        <v/>
      </c>
    </row>
    <row r="156" spans="1:14" x14ac:dyDescent="0.2">
      <c r="A156" s="88">
        <v>43983</v>
      </c>
      <c r="B156" s="122" t="s">
        <v>5</v>
      </c>
      <c r="C156" s="89">
        <v>1</v>
      </c>
      <c r="D156" s="90">
        <v>42</v>
      </c>
      <c r="E156" s="91" t="s">
        <v>18</v>
      </c>
      <c r="F156" s="91" t="s">
        <v>18</v>
      </c>
      <c r="G156" s="92" t="str">
        <f t="shared" si="12"/>
        <v>LABORABLES</v>
      </c>
      <c r="H156" s="92">
        <f t="shared" si="15"/>
        <v>42</v>
      </c>
      <c r="I156" s="92" t="str">
        <f t="shared" si="16"/>
        <v/>
      </c>
      <c r="J156" s="80"/>
      <c r="K156" s="81"/>
      <c r="L156" s="92">
        <f t="shared" si="13"/>
        <v>42</v>
      </c>
      <c r="M156" s="92" t="str">
        <f t="shared" si="17"/>
        <v/>
      </c>
      <c r="N156" s="93" t="str">
        <f t="shared" si="14"/>
        <v/>
      </c>
    </row>
    <row r="157" spans="1:14" x14ac:dyDescent="0.2">
      <c r="A157" s="88">
        <v>43984</v>
      </c>
      <c r="B157" s="123"/>
      <c r="C157" s="89">
        <v>2</v>
      </c>
      <c r="D157" s="90">
        <v>33</v>
      </c>
      <c r="E157" s="91" t="s">
        <v>19</v>
      </c>
      <c r="F157" s="91" t="s">
        <v>19</v>
      </c>
      <c r="G157" s="92" t="str">
        <f t="shared" si="12"/>
        <v>LABORABLES</v>
      </c>
      <c r="H157" s="92">
        <f t="shared" si="15"/>
        <v>33</v>
      </c>
      <c r="I157" s="92" t="str">
        <f t="shared" si="16"/>
        <v/>
      </c>
      <c r="J157" s="80"/>
      <c r="K157" s="81"/>
      <c r="L157" s="92">
        <f t="shared" si="13"/>
        <v>33</v>
      </c>
      <c r="M157" s="92" t="str">
        <f t="shared" si="17"/>
        <v/>
      </c>
      <c r="N157" s="93" t="str">
        <f t="shared" si="14"/>
        <v/>
      </c>
    </row>
    <row r="158" spans="1:14" x14ac:dyDescent="0.2">
      <c r="A158" s="88">
        <v>43985</v>
      </c>
      <c r="B158" s="123"/>
      <c r="C158" s="89">
        <v>3</v>
      </c>
      <c r="D158" s="90">
        <v>81</v>
      </c>
      <c r="E158" s="91" t="s">
        <v>13</v>
      </c>
      <c r="F158" s="91" t="s">
        <v>13</v>
      </c>
      <c r="G158" s="92" t="str">
        <f t="shared" si="12"/>
        <v>LABORABLES</v>
      </c>
      <c r="H158" s="92">
        <f t="shared" si="15"/>
        <v>81</v>
      </c>
      <c r="I158" s="92" t="str">
        <f t="shared" si="16"/>
        <v/>
      </c>
      <c r="J158" s="80"/>
      <c r="K158" s="81"/>
      <c r="L158" s="92">
        <f t="shared" si="13"/>
        <v>81</v>
      </c>
      <c r="M158" s="92" t="str">
        <f t="shared" si="17"/>
        <v/>
      </c>
      <c r="N158" s="93" t="str">
        <f t="shared" si="14"/>
        <v/>
      </c>
    </row>
    <row r="159" spans="1:14" x14ac:dyDescent="0.2">
      <c r="A159" s="88">
        <v>43986</v>
      </c>
      <c r="B159" s="123"/>
      <c r="C159" s="89">
        <v>4</v>
      </c>
      <c r="D159" s="90">
        <v>244</v>
      </c>
      <c r="E159" s="91" t="s">
        <v>14</v>
      </c>
      <c r="F159" s="91" t="s">
        <v>14</v>
      </c>
      <c r="G159" s="92" t="str">
        <f t="shared" si="12"/>
        <v>LABORABLES</v>
      </c>
      <c r="H159" s="92">
        <f t="shared" si="15"/>
        <v>244</v>
      </c>
      <c r="I159" s="92" t="str">
        <f t="shared" si="16"/>
        <v/>
      </c>
      <c r="J159" s="80"/>
      <c r="K159" s="81"/>
      <c r="L159" s="92" t="str">
        <f t="shared" si="13"/>
        <v/>
      </c>
      <c r="M159" s="92" t="str">
        <f t="shared" si="17"/>
        <v/>
      </c>
      <c r="N159" s="93">
        <f t="shared" si="14"/>
        <v>244</v>
      </c>
    </row>
    <row r="160" spans="1:14" x14ac:dyDescent="0.2">
      <c r="A160" s="88">
        <v>43987</v>
      </c>
      <c r="B160" s="123"/>
      <c r="C160" s="89">
        <v>5</v>
      </c>
      <c r="D160" s="90">
        <v>312</v>
      </c>
      <c r="E160" s="91" t="s">
        <v>15</v>
      </c>
      <c r="F160" s="91" t="s">
        <v>15</v>
      </c>
      <c r="G160" s="92" t="str">
        <f t="shared" si="12"/>
        <v>FESTIVOS</v>
      </c>
      <c r="H160" s="92" t="str">
        <f t="shared" si="15"/>
        <v/>
      </c>
      <c r="I160" s="92">
        <f t="shared" si="16"/>
        <v>312</v>
      </c>
      <c r="J160" s="80"/>
      <c r="K160" s="81"/>
      <c r="L160" s="92" t="str">
        <f t="shared" si="13"/>
        <v/>
      </c>
      <c r="M160" s="92">
        <f t="shared" si="17"/>
        <v>312</v>
      </c>
      <c r="N160" s="93" t="str">
        <f t="shared" si="14"/>
        <v/>
      </c>
    </row>
    <row r="161" spans="1:14" x14ac:dyDescent="0.2">
      <c r="A161" s="88">
        <v>43988</v>
      </c>
      <c r="B161" s="123"/>
      <c r="C161" s="89">
        <v>6</v>
      </c>
      <c r="D161" s="90">
        <v>8</v>
      </c>
      <c r="E161" s="91" t="s">
        <v>16</v>
      </c>
      <c r="F161" s="91" t="s">
        <v>16</v>
      </c>
      <c r="G161" s="92" t="str">
        <f t="shared" si="12"/>
        <v>FESTIVOS</v>
      </c>
      <c r="H161" s="92" t="str">
        <f t="shared" si="15"/>
        <v/>
      </c>
      <c r="I161" s="92">
        <f t="shared" si="16"/>
        <v>8</v>
      </c>
      <c r="J161" s="80"/>
      <c r="K161" s="81"/>
      <c r="L161" s="92" t="str">
        <f t="shared" si="13"/>
        <v/>
      </c>
      <c r="M161" s="92">
        <f t="shared" si="17"/>
        <v>8</v>
      </c>
      <c r="N161" s="93" t="str">
        <f t="shared" si="14"/>
        <v/>
      </c>
    </row>
    <row r="162" spans="1:14" x14ac:dyDescent="0.2">
      <c r="A162" s="88">
        <v>43989</v>
      </c>
      <c r="B162" s="123"/>
      <c r="C162" s="89">
        <v>7</v>
      </c>
      <c r="D162" s="90">
        <v>31</v>
      </c>
      <c r="E162" s="91" t="s">
        <v>17</v>
      </c>
      <c r="F162" s="91" t="s">
        <v>17</v>
      </c>
      <c r="G162" s="92" t="str">
        <f t="shared" si="12"/>
        <v>LABORABLES</v>
      </c>
      <c r="H162" s="92">
        <f t="shared" si="15"/>
        <v>31</v>
      </c>
      <c r="I162" s="92" t="str">
        <f t="shared" si="16"/>
        <v/>
      </c>
      <c r="J162" s="80"/>
      <c r="K162" s="81"/>
      <c r="L162" s="92">
        <f t="shared" si="13"/>
        <v>31</v>
      </c>
      <c r="M162" s="92" t="str">
        <f t="shared" si="17"/>
        <v/>
      </c>
      <c r="N162" s="93" t="str">
        <f t="shared" si="14"/>
        <v/>
      </c>
    </row>
    <row r="163" spans="1:14" x14ac:dyDescent="0.2">
      <c r="A163" s="88">
        <v>43990</v>
      </c>
      <c r="B163" s="123"/>
      <c r="C163" s="89">
        <v>8</v>
      </c>
      <c r="D163" s="90">
        <v>40</v>
      </c>
      <c r="E163" s="91" t="s">
        <v>18</v>
      </c>
      <c r="F163" s="91" t="s">
        <v>18</v>
      </c>
      <c r="G163" s="92" t="str">
        <f t="shared" si="12"/>
        <v>LABORABLES</v>
      </c>
      <c r="H163" s="92">
        <f t="shared" si="15"/>
        <v>40</v>
      </c>
      <c r="I163" s="92" t="str">
        <f t="shared" si="16"/>
        <v/>
      </c>
      <c r="J163" s="80"/>
      <c r="K163" s="81"/>
      <c r="L163" s="92">
        <f t="shared" si="13"/>
        <v>40</v>
      </c>
      <c r="M163" s="92" t="str">
        <f t="shared" si="17"/>
        <v/>
      </c>
      <c r="N163" s="93" t="str">
        <f t="shared" si="14"/>
        <v/>
      </c>
    </row>
    <row r="164" spans="1:14" x14ac:dyDescent="0.2">
      <c r="A164" s="88">
        <v>43991</v>
      </c>
      <c r="B164" s="123"/>
      <c r="C164" s="89">
        <v>9</v>
      </c>
      <c r="D164" s="90">
        <v>20</v>
      </c>
      <c r="E164" s="91" t="s">
        <v>19</v>
      </c>
      <c r="F164" s="91" t="s">
        <v>19</v>
      </c>
      <c r="G164" s="92" t="str">
        <f t="shared" si="12"/>
        <v>LABORABLES</v>
      </c>
      <c r="H164" s="92">
        <f t="shared" si="15"/>
        <v>20</v>
      </c>
      <c r="I164" s="92" t="str">
        <f t="shared" si="16"/>
        <v/>
      </c>
      <c r="J164" s="80"/>
      <c r="K164" s="81"/>
      <c r="L164" s="92">
        <f t="shared" si="13"/>
        <v>20</v>
      </c>
      <c r="M164" s="92" t="str">
        <f t="shared" si="17"/>
        <v/>
      </c>
      <c r="N164" s="93" t="str">
        <f t="shared" si="14"/>
        <v/>
      </c>
    </row>
    <row r="165" spans="1:14" x14ac:dyDescent="0.2">
      <c r="A165" s="88">
        <v>43992</v>
      </c>
      <c r="B165" s="123"/>
      <c r="C165" s="89">
        <v>10</v>
      </c>
      <c r="D165" s="90">
        <v>93</v>
      </c>
      <c r="E165" s="91" t="s">
        <v>13</v>
      </c>
      <c r="F165" s="91" t="s">
        <v>13</v>
      </c>
      <c r="G165" s="92" t="str">
        <f t="shared" si="12"/>
        <v>LABORABLES</v>
      </c>
      <c r="H165" s="92">
        <f t="shared" si="15"/>
        <v>93</v>
      </c>
      <c r="I165" s="92" t="str">
        <f t="shared" si="16"/>
        <v/>
      </c>
      <c r="J165" s="80"/>
      <c r="K165" s="81"/>
      <c r="L165" s="92">
        <f t="shared" si="13"/>
        <v>93</v>
      </c>
      <c r="M165" s="92" t="str">
        <f t="shared" si="17"/>
        <v/>
      </c>
      <c r="N165" s="93" t="str">
        <f t="shared" si="14"/>
        <v/>
      </c>
    </row>
    <row r="166" spans="1:14" x14ac:dyDescent="0.2">
      <c r="A166" s="88">
        <v>43993</v>
      </c>
      <c r="B166" s="123"/>
      <c r="C166" s="89">
        <v>11</v>
      </c>
      <c r="D166" s="90">
        <v>247</v>
      </c>
      <c r="E166" s="91" t="s">
        <v>14</v>
      </c>
      <c r="F166" s="91" t="s">
        <v>14</v>
      </c>
      <c r="G166" s="92" t="str">
        <f t="shared" si="12"/>
        <v>LABORABLES</v>
      </c>
      <c r="H166" s="92">
        <f t="shared" si="15"/>
        <v>247</v>
      </c>
      <c r="I166" s="92" t="str">
        <f t="shared" si="16"/>
        <v/>
      </c>
      <c r="J166" s="80"/>
      <c r="K166" s="81"/>
      <c r="L166" s="92" t="str">
        <f t="shared" si="13"/>
        <v/>
      </c>
      <c r="M166" s="92" t="str">
        <f t="shared" si="17"/>
        <v/>
      </c>
      <c r="N166" s="93">
        <f t="shared" si="14"/>
        <v>247</v>
      </c>
    </row>
    <row r="167" spans="1:14" x14ac:dyDescent="0.2">
      <c r="A167" s="88">
        <v>43994</v>
      </c>
      <c r="B167" s="123"/>
      <c r="C167" s="89">
        <v>12</v>
      </c>
      <c r="D167" s="90">
        <v>286</v>
      </c>
      <c r="E167" s="91" t="s">
        <v>15</v>
      </c>
      <c r="F167" s="91" t="s">
        <v>15</v>
      </c>
      <c r="G167" s="92" t="str">
        <f t="shared" si="12"/>
        <v>FESTIVOS</v>
      </c>
      <c r="H167" s="92" t="str">
        <f t="shared" si="15"/>
        <v/>
      </c>
      <c r="I167" s="92">
        <f t="shared" si="16"/>
        <v>286</v>
      </c>
      <c r="J167" s="80"/>
      <c r="K167" s="81"/>
      <c r="L167" s="92" t="str">
        <f t="shared" si="13"/>
        <v/>
      </c>
      <c r="M167" s="92">
        <f t="shared" si="17"/>
        <v>286</v>
      </c>
      <c r="N167" s="93" t="str">
        <f t="shared" si="14"/>
        <v/>
      </c>
    </row>
    <row r="168" spans="1:14" x14ac:dyDescent="0.2">
      <c r="A168" s="88">
        <v>43995</v>
      </c>
      <c r="B168" s="123"/>
      <c r="C168" s="89">
        <v>13</v>
      </c>
      <c r="D168" s="90">
        <v>6</v>
      </c>
      <c r="E168" s="91" t="s">
        <v>16</v>
      </c>
      <c r="F168" s="91" t="s">
        <v>16</v>
      </c>
      <c r="G168" s="92" t="str">
        <f t="shared" si="12"/>
        <v>FESTIVOS</v>
      </c>
      <c r="H168" s="92" t="str">
        <f t="shared" si="15"/>
        <v/>
      </c>
      <c r="I168" s="92">
        <f t="shared" si="16"/>
        <v>6</v>
      </c>
      <c r="J168" s="80"/>
      <c r="K168" s="81"/>
      <c r="L168" s="92" t="str">
        <f t="shared" si="13"/>
        <v/>
      </c>
      <c r="M168" s="92">
        <f t="shared" si="17"/>
        <v>6</v>
      </c>
      <c r="N168" s="93" t="str">
        <f t="shared" si="14"/>
        <v/>
      </c>
    </row>
    <row r="169" spans="1:14" x14ac:dyDescent="0.2">
      <c r="A169" s="88">
        <v>43996</v>
      </c>
      <c r="B169" s="123"/>
      <c r="C169" s="89">
        <v>14</v>
      </c>
      <c r="D169" s="90">
        <v>29</v>
      </c>
      <c r="E169" s="91" t="s">
        <v>17</v>
      </c>
      <c r="F169" s="91" t="s">
        <v>17</v>
      </c>
      <c r="G169" s="92" t="str">
        <f t="shared" si="12"/>
        <v>LABORABLES</v>
      </c>
      <c r="H169" s="92">
        <f t="shared" si="15"/>
        <v>29</v>
      </c>
      <c r="I169" s="92" t="str">
        <f t="shared" si="16"/>
        <v/>
      </c>
      <c r="J169" s="80"/>
      <c r="K169" s="81"/>
      <c r="L169" s="92">
        <f t="shared" si="13"/>
        <v>29</v>
      </c>
      <c r="M169" s="92" t="str">
        <f t="shared" si="17"/>
        <v/>
      </c>
      <c r="N169" s="93" t="str">
        <f t="shared" si="14"/>
        <v/>
      </c>
    </row>
    <row r="170" spans="1:14" x14ac:dyDescent="0.2">
      <c r="A170" s="88">
        <v>43997</v>
      </c>
      <c r="B170" s="123"/>
      <c r="C170" s="89">
        <v>15</v>
      </c>
      <c r="D170" s="90">
        <v>42</v>
      </c>
      <c r="E170" s="91" t="s">
        <v>18</v>
      </c>
      <c r="F170" s="91" t="s">
        <v>18</v>
      </c>
      <c r="G170" s="92" t="str">
        <f t="shared" si="12"/>
        <v>LABORABLES</v>
      </c>
      <c r="H170" s="92">
        <f t="shared" si="15"/>
        <v>42</v>
      </c>
      <c r="I170" s="92" t="str">
        <f t="shared" si="16"/>
        <v/>
      </c>
      <c r="J170" s="80"/>
      <c r="K170" s="81"/>
      <c r="L170" s="92">
        <f t="shared" si="13"/>
        <v>42</v>
      </c>
      <c r="M170" s="92" t="str">
        <f t="shared" si="17"/>
        <v/>
      </c>
      <c r="N170" s="93" t="str">
        <f t="shared" si="14"/>
        <v/>
      </c>
    </row>
    <row r="171" spans="1:14" x14ac:dyDescent="0.2">
      <c r="A171" s="88">
        <v>43998</v>
      </c>
      <c r="B171" s="123"/>
      <c r="C171" s="89">
        <v>16</v>
      </c>
      <c r="D171" s="90">
        <v>32</v>
      </c>
      <c r="E171" s="91" t="s">
        <v>19</v>
      </c>
      <c r="F171" s="91" t="s">
        <v>19</v>
      </c>
      <c r="G171" s="92" t="str">
        <f t="shared" si="12"/>
        <v>LABORABLES</v>
      </c>
      <c r="H171" s="92">
        <f t="shared" si="15"/>
        <v>32</v>
      </c>
      <c r="I171" s="92" t="str">
        <f t="shared" si="16"/>
        <v/>
      </c>
      <c r="J171" s="80"/>
      <c r="K171" s="81"/>
      <c r="L171" s="92">
        <f t="shared" si="13"/>
        <v>32</v>
      </c>
      <c r="M171" s="92" t="str">
        <f t="shared" si="17"/>
        <v/>
      </c>
      <c r="N171" s="93" t="str">
        <f t="shared" si="14"/>
        <v/>
      </c>
    </row>
    <row r="172" spans="1:14" x14ac:dyDescent="0.2">
      <c r="A172" s="88">
        <v>43999</v>
      </c>
      <c r="B172" s="123"/>
      <c r="C172" s="89">
        <v>17</v>
      </c>
      <c r="D172" s="90">
        <v>99</v>
      </c>
      <c r="E172" s="91" t="s">
        <v>13</v>
      </c>
      <c r="F172" s="91" t="s">
        <v>13</v>
      </c>
      <c r="G172" s="92" t="str">
        <f t="shared" si="12"/>
        <v>LABORABLES</v>
      </c>
      <c r="H172" s="92">
        <f t="shared" si="15"/>
        <v>99</v>
      </c>
      <c r="I172" s="92" t="str">
        <f t="shared" si="16"/>
        <v/>
      </c>
      <c r="J172" s="80"/>
      <c r="K172" s="81"/>
      <c r="L172" s="92">
        <f t="shared" si="13"/>
        <v>99</v>
      </c>
      <c r="M172" s="92" t="str">
        <f t="shared" si="17"/>
        <v/>
      </c>
      <c r="N172" s="93" t="str">
        <f t="shared" si="14"/>
        <v/>
      </c>
    </row>
    <row r="173" spans="1:14" x14ac:dyDescent="0.2">
      <c r="A173" s="88">
        <v>44000</v>
      </c>
      <c r="B173" s="123"/>
      <c r="C173" s="89">
        <v>18</v>
      </c>
      <c r="D173" s="90">
        <v>330</v>
      </c>
      <c r="E173" s="91" t="s">
        <v>14</v>
      </c>
      <c r="F173" s="91" t="s">
        <v>14</v>
      </c>
      <c r="G173" s="92" t="str">
        <f t="shared" si="12"/>
        <v>LABORABLES</v>
      </c>
      <c r="H173" s="92">
        <f t="shared" si="15"/>
        <v>330</v>
      </c>
      <c r="I173" s="92" t="str">
        <f t="shared" si="16"/>
        <v/>
      </c>
      <c r="J173" s="80"/>
      <c r="K173" s="81"/>
      <c r="L173" s="92" t="str">
        <f t="shared" si="13"/>
        <v/>
      </c>
      <c r="M173" s="92" t="str">
        <f t="shared" si="17"/>
        <v/>
      </c>
      <c r="N173" s="93">
        <f t="shared" si="14"/>
        <v>330</v>
      </c>
    </row>
    <row r="174" spans="1:14" x14ac:dyDescent="0.2">
      <c r="A174" s="88">
        <v>44001</v>
      </c>
      <c r="B174" s="123"/>
      <c r="C174" s="89">
        <v>19</v>
      </c>
      <c r="D174" s="90">
        <v>375</v>
      </c>
      <c r="E174" s="91" t="s">
        <v>15</v>
      </c>
      <c r="F174" s="91" t="s">
        <v>15</v>
      </c>
      <c r="G174" s="92" t="str">
        <f t="shared" si="12"/>
        <v>FESTIVOS</v>
      </c>
      <c r="H174" s="92" t="str">
        <f t="shared" si="15"/>
        <v/>
      </c>
      <c r="I174" s="92">
        <f t="shared" si="16"/>
        <v>375</v>
      </c>
      <c r="J174" s="80"/>
      <c r="K174" s="81"/>
      <c r="L174" s="92" t="str">
        <f t="shared" si="13"/>
        <v/>
      </c>
      <c r="M174" s="92">
        <f t="shared" si="17"/>
        <v>375</v>
      </c>
      <c r="N174" s="93" t="str">
        <f t="shared" si="14"/>
        <v/>
      </c>
    </row>
    <row r="175" spans="1:14" x14ac:dyDescent="0.2">
      <c r="A175" s="88">
        <v>44002</v>
      </c>
      <c r="B175" s="123"/>
      <c r="C175" s="89">
        <v>20</v>
      </c>
      <c r="D175" s="90">
        <v>14</v>
      </c>
      <c r="E175" s="91" t="s">
        <v>16</v>
      </c>
      <c r="F175" s="91" t="s">
        <v>16</v>
      </c>
      <c r="G175" s="92" t="str">
        <f t="shared" si="12"/>
        <v>FESTIVOS</v>
      </c>
      <c r="H175" s="92" t="str">
        <f t="shared" si="15"/>
        <v/>
      </c>
      <c r="I175" s="92">
        <f t="shared" si="16"/>
        <v>14</v>
      </c>
      <c r="J175" s="80"/>
      <c r="K175" s="81"/>
      <c r="L175" s="92" t="str">
        <f t="shared" si="13"/>
        <v/>
      </c>
      <c r="M175" s="92">
        <f t="shared" si="17"/>
        <v>14</v>
      </c>
      <c r="N175" s="93" t="str">
        <f t="shared" si="14"/>
        <v/>
      </c>
    </row>
    <row r="176" spans="1:14" x14ac:dyDescent="0.2">
      <c r="A176" s="88">
        <v>44003</v>
      </c>
      <c r="B176" s="123"/>
      <c r="C176" s="89">
        <v>21</v>
      </c>
      <c r="D176" s="90">
        <v>58</v>
      </c>
      <c r="E176" s="91" t="s">
        <v>17</v>
      </c>
      <c r="F176" s="91" t="s">
        <v>17</v>
      </c>
      <c r="G176" s="92" t="str">
        <f t="shared" si="12"/>
        <v>LABORABLES</v>
      </c>
      <c r="H176" s="92">
        <f t="shared" si="15"/>
        <v>58</v>
      </c>
      <c r="I176" s="92" t="str">
        <f t="shared" si="16"/>
        <v/>
      </c>
      <c r="J176" s="80"/>
      <c r="K176" s="81"/>
      <c r="L176" s="92">
        <f t="shared" si="13"/>
        <v>58</v>
      </c>
      <c r="M176" s="92" t="str">
        <f t="shared" si="17"/>
        <v/>
      </c>
      <c r="N176" s="93" t="str">
        <f t="shared" si="14"/>
        <v/>
      </c>
    </row>
    <row r="177" spans="1:14" x14ac:dyDescent="0.2">
      <c r="A177" s="88">
        <v>44004</v>
      </c>
      <c r="B177" s="123"/>
      <c r="C177" s="89">
        <v>22</v>
      </c>
      <c r="D177" s="90">
        <v>31</v>
      </c>
      <c r="E177" s="91" t="s">
        <v>18</v>
      </c>
      <c r="F177" s="91" t="s">
        <v>18</v>
      </c>
      <c r="G177" s="92" t="str">
        <f t="shared" si="12"/>
        <v>LABORABLES</v>
      </c>
      <c r="H177" s="92">
        <f t="shared" si="15"/>
        <v>31</v>
      </c>
      <c r="I177" s="92" t="str">
        <f t="shared" si="16"/>
        <v/>
      </c>
      <c r="J177" s="80"/>
      <c r="K177" s="81"/>
      <c r="L177" s="92">
        <f t="shared" si="13"/>
        <v>31</v>
      </c>
      <c r="M177" s="92" t="str">
        <f t="shared" si="17"/>
        <v/>
      </c>
      <c r="N177" s="93" t="str">
        <f t="shared" si="14"/>
        <v/>
      </c>
    </row>
    <row r="178" spans="1:14" x14ac:dyDescent="0.2">
      <c r="A178" s="88">
        <v>44005</v>
      </c>
      <c r="B178" s="123"/>
      <c r="C178" s="89">
        <v>23</v>
      </c>
      <c r="D178" s="90">
        <v>29</v>
      </c>
      <c r="E178" s="91" t="s">
        <v>19</v>
      </c>
      <c r="F178" s="91" t="s">
        <v>19</v>
      </c>
      <c r="G178" s="92" t="str">
        <f t="shared" si="12"/>
        <v>LABORABLES</v>
      </c>
      <c r="H178" s="92">
        <f t="shared" si="15"/>
        <v>29</v>
      </c>
      <c r="I178" s="92" t="str">
        <f t="shared" si="16"/>
        <v/>
      </c>
      <c r="J178" s="80"/>
      <c r="K178" s="81"/>
      <c r="L178" s="92">
        <f t="shared" si="13"/>
        <v>29</v>
      </c>
      <c r="M178" s="92" t="str">
        <f t="shared" si="17"/>
        <v/>
      </c>
      <c r="N178" s="93" t="str">
        <f t="shared" si="14"/>
        <v/>
      </c>
    </row>
    <row r="179" spans="1:14" x14ac:dyDescent="0.2">
      <c r="A179" s="88">
        <v>44006</v>
      </c>
      <c r="B179" s="123"/>
      <c r="C179" s="89">
        <v>24</v>
      </c>
      <c r="D179" s="90">
        <v>63</v>
      </c>
      <c r="E179" s="91" t="s">
        <v>13</v>
      </c>
      <c r="F179" s="91" t="s">
        <v>13</v>
      </c>
      <c r="G179" s="92" t="str">
        <f t="shared" si="12"/>
        <v>LABORABLES</v>
      </c>
      <c r="H179" s="92">
        <f t="shared" si="15"/>
        <v>63</v>
      </c>
      <c r="I179" s="92" t="str">
        <f t="shared" si="16"/>
        <v/>
      </c>
      <c r="J179" s="80"/>
      <c r="K179" s="81"/>
      <c r="L179" s="92">
        <f t="shared" si="13"/>
        <v>63</v>
      </c>
      <c r="M179" s="92" t="str">
        <f t="shared" si="17"/>
        <v/>
      </c>
      <c r="N179" s="93" t="str">
        <f t="shared" si="14"/>
        <v/>
      </c>
    </row>
    <row r="180" spans="1:14" x14ac:dyDescent="0.2">
      <c r="A180" s="88">
        <v>44007</v>
      </c>
      <c r="B180" s="123"/>
      <c r="C180" s="89">
        <v>25</v>
      </c>
      <c r="D180" s="90">
        <v>238</v>
      </c>
      <c r="E180" s="91" t="s">
        <v>14</v>
      </c>
      <c r="F180" s="91" t="s">
        <v>14</v>
      </c>
      <c r="G180" s="92" t="str">
        <f t="shared" si="12"/>
        <v>LABORABLES</v>
      </c>
      <c r="H180" s="92">
        <f t="shared" si="15"/>
        <v>238</v>
      </c>
      <c r="I180" s="92" t="str">
        <f t="shared" si="16"/>
        <v/>
      </c>
      <c r="J180" s="80"/>
      <c r="K180" s="81"/>
      <c r="L180" s="92" t="str">
        <f t="shared" si="13"/>
        <v/>
      </c>
      <c r="M180" s="92" t="str">
        <f t="shared" si="17"/>
        <v/>
      </c>
      <c r="N180" s="93">
        <f t="shared" si="14"/>
        <v>238</v>
      </c>
    </row>
    <row r="181" spans="1:14" x14ac:dyDescent="0.2">
      <c r="A181" s="88">
        <v>44008</v>
      </c>
      <c r="B181" s="123"/>
      <c r="C181" s="89">
        <v>26</v>
      </c>
      <c r="D181" s="90">
        <v>287</v>
      </c>
      <c r="E181" s="91" t="s">
        <v>15</v>
      </c>
      <c r="F181" s="91" t="s">
        <v>15</v>
      </c>
      <c r="G181" s="92" t="str">
        <f t="shared" si="12"/>
        <v>FESTIVOS</v>
      </c>
      <c r="H181" s="92" t="str">
        <f t="shared" si="15"/>
        <v/>
      </c>
      <c r="I181" s="92">
        <f t="shared" si="16"/>
        <v>287</v>
      </c>
      <c r="J181" s="80"/>
      <c r="K181" s="81"/>
      <c r="L181" s="92" t="str">
        <f t="shared" si="13"/>
        <v/>
      </c>
      <c r="M181" s="92">
        <f t="shared" si="17"/>
        <v>287</v>
      </c>
      <c r="N181" s="93" t="str">
        <f t="shared" si="14"/>
        <v/>
      </c>
    </row>
    <row r="182" spans="1:14" x14ac:dyDescent="0.2">
      <c r="A182" s="88">
        <v>44009</v>
      </c>
      <c r="B182" s="123"/>
      <c r="C182" s="89">
        <v>27</v>
      </c>
      <c r="D182" s="90">
        <v>8</v>
      </c>
      <c r="E182" s="91" t="s">
        <v>16</v>
      </c>
      <c r="F182" s="91" t="s">
        <v>16</v>
      </c>
      <c r="G182" s="92" t="str">
        <f t="shared" si="12"/>
        <v>FESTIVOS</v>
      </c>
      <c r="H182" s="92" t="str">
        <f t="shared" si="15"/>
        <v/>
      </c>
      <c r="I182" s="92">
        <f t="shared" si="16"/>
        <v>8</v>
      </c>
      <c r="J182" s="80"/>
      <c r="K182" s="81"/>
      <c r="L182" s="92" t="str">
        <f t="shared" si="13"/>
        <v/>
      </c>
      <c r="M182" s="92">
        <f t="shared" si="17"/>
        <v>8</v>
      </c>
      <c r="N182" s="93" t="str">
        <f t="shared" si="14"/>
        <v/>
      </c>
    </row>
    <row r="183" spans="1:14" x14ac:dyDescent="0.2">
      <c r="A183" s="88">
        <v>44010</v>
      </c>
      <c r="B183" s="123"/>
      <c r="C183" s="89">
        <v>28</v>
      </c>
      <c r="D183" s="90">
        <v>21</v>
      </c>
      <c r="E183" s="91" t="s">
        <v>17</v>
      </c>
      <c r="F183" s="91" t="s">
        <v>17</v>
      </c>
      <c r="G183" s="92" t="str">
        <f t="shared" si="12"/>
        <v>LABORABLES</v>
      </c>
      <c r="H183" s="92">
        <f t="shared" si="15"/>
        <v>21</v>
      </c>
      <c r="I183" s="92" t="str">
        <f t="shared" si="16"/>
        <v/>
      </c>
      <c r="J183" s="80"/>
      <c r="K183" s="81"/>
      <c r="L183" s="92">
        <f t="shared" si="13"/>
        <v>21</v>
      </c>
      <c r="M183" s="92" t="str">
        <f t="shared" si="17"/>
        <v/>
      </c>
      <c r="N183" s="93" t="str">
        <f t="shared" si="14"/>
        <v/>
      </c>
    </row>
    <row r="184" spans="1:14" x14ac:dyDescent="0.2">
      <c r="A184" s="88">
        <v>44011</v>
      </c>
      <c r="B184" s="123"/>
      <c r="C184" s="89">
        <v>29</v>
      </c>
      <c r="D184" s="90">
        <v>37</v>
      </c>
      <c r="E184" s="91" t="s">
        <v>18</v>
      </c>
      <c r="F184" s="91" t="s">
        <v>18</v>
      </c>
      <c r="G184" s="92" t="str">
        <f t="shared" si="12"/>
        <v>LABORABLES</v>
      </c>
      <c r="H184" s="92">
        <f t="shared" si="15"/>
        <v>37</v>
      </c>
      <c r="I184" s="92" t="str">
        <f t="shared" si="16"/>
        <v/>
      </c>
      <c r="J184" s="80"/>
      <c r="K184" s="81"/>
      <c r="L184" s="92">
        <f t="shared" si="13"/>
        <v>37</v>
      </c>
      <c r="M184" s="92" t="str">
        <f t="shared" si="17"/>
        <v/>
      </c>
      <c r="N184" s="93" t="str">
        <f t="shared" si="14"/>
        <v/>
      </c>
    </row>
    <row r="185" spans="1:14" x14ac:dyDescent="0.2">
      <c r="A185" s="88">
        <v>44012</v>
      </c>
      <c r="B185" s="124"/>
      <c r="C185" s="89">
        <v>30</v>
      </c>
      <c r="D185" s="90">
        <v>24</v>
      </c>
      <c r="E185" s="91" t="s">
        <v>19</v>
      </c>
      <c r="F185" s="91" t="s">
        <v>19</v>
      </c>
      <c r="G185" s="92" t="str">
        <f t="shared" si="12"/>
        <v>LABORABLES</v>
      </c>
      <c r="H185" s="92">
        <f t="shared" si="15"/>
        <v>24</v>
      </c>
      <c r="I185" s="92" t="str">
        <f t="shared" si="16"/>
        <v/>
      </c>
      <c r="J185" s="80"/>
      <c r="K185" s="81"/>
      <c r="L185" s="92">
        <f t="shared" si="13"/>
        <v>24</v>
      </c>
      <c r="M185" s="92" t="str">
        <f t="shared" si="17"/>
        <v/>
      </c>
      <c r="N185" s="93" t="str">
        <f t="shared" si="14"/>
        <v/>
      </c>
    </row>
    <row r="186" spans="1:14" x14ac:dyDescent="0.2">
      <c r="A186" s="88">
        <v>44013</v>
      </c>
      <c r="B186" s="122" t="s">
        <v>57</v>
      </c>
      <c r="C186" s="89">
        <v>1</v>
      </c>
      <c r="D186" s="90">
        <v>74</v>
      </c>
      <c r="E186" s="91" t="s">
        <v>13</v>
      </c>
      <c r="F186" s="91" t="s">
        <v>13</v>
      </c>
      <c r="G186" s="92" t="str">
        <f t="shared" si="12"/>
        <v>LABORABLES</v>
      </c>
      <c r="H186" s="92">
        <f t="shared" si="15"/>
        <v>74</v>
      </c>
      <c r="I186" s="92" t="str">
        <f t="shared" si="16"/>
        <v/>
      </c>
      <c r="J186" s="80"/>
      <c r="K186" s="81"/>
      <c r="L186" s="92">
        <f t="shared" si="13"/>
        <v>74</v>
      </c>
      <c r="M186" s="92" t="str">
        <f t="shared" si="17"/>
        <v/>
      </c>
      <c r="N186" s="93" t="str">
        <f t="shared" si="14"/>
        <v/>
      </c>
    </row>
    <row r="187" spans="1:14" x14ac:dyDescent="0.2">
      <c r="A187" s="88">
        <v>44014</v>
      </c>
      <c r="B187" s="123"/>
      <c r="C187" s="89">
        <v>2</v>
      </c>
      <c r="D187" s="90">
        <v>243</v>
      </c>
      <c r="E187" s="91" t="s">
        <v>14</v>
      </c>
      <c r="F187" s="91" t="s">
        <v>14</v>
      </c>
      <c r="G187" s="92" t="str">
        <f t="shared" si="12"/>
        <v>LABORABLES</v>
      </c>
      <c r="H187" s="92">
        <f t="shared" si="15"/>
        <v>243</v>
      </c>
      <c r="I187" s="92" t="str">
        <f t="shared" si="16"/>
        <v/>
      </c>
      <c r="J187" s="80"/>
      <c r="K187" s="81"/>
      <c r="L187" s="92" t="str">
        <f t="shared" si="13"/>
        <v/>
      </c>
      <c r="M187" s="92" t="str">
        <f t="shared" si="17"/>
        <v/>
      </c>
      <c r="N187" s="93">
        <f t="shared" si="14"/>
        <v>243</v>
      </c>
    </row>
    <row r="188" spans="1:14" x14ac:dyDescent="0.2">
      <c r="A188" s="88">
        <v>44015</v>
      </c>
      <c r="B188" s="123"/>
      <c r="C188" s="89">
        <v>3</v>
      </c>
      <c r="D188" s="90">
        <v>299</v>
      </c>
      <c r="E188" s="91" t="s">
        <v>15</v>
      </c>
      <c r="F188" s="91" t="s">
        <v>15</v>
      </c>
      <c r="G188" s="92" t="str">
        <f t="shared" si="12"/>
        <v>FESTIVOS</v>
      </c>
      <c r="H188" s="92" t="str">
        <f t="shared" si="15"/>
        <v/>
      </c>
      <c r="I188" s="92">
        <f t="shared" si="16"/>
        <v>299</v>
      </c>
      <c r="J188" s="80"/>
      <c r="K188" s="81"/>
      <c r="L188" s="92" t="str">
        <f t="shared" si="13"/>
        <v/>
      </c>
      <c r="M188" s="92">
        <f t="shared" si="17"/>
        <v>299</v>
      </c>
      <c r="N188" s="93" t="str">
        <f t="shared" si="14"/>
        <v/>
      </c>
    </row>
    <row r="189" spans="1:14" x14ac:dyDescent="0.2">
      <c r="A189" s="88">
        <v>44016</v>
      </c>
      <c r="B189" s="123"/>
      <c r="C189" s="89">
        <v>4</v>
      </c>
      <c r="D189" s="90">
        <v>11</v>
      </c>
      <c r="E189" s="91" t="s">
        <v>16</v>
      </c>
      <c r="F189" s="91" t="s">
        <v>16</v>
      </c>
      <c r="G189" s="92" t="str">
        <f t="shared" si="12"/>
        <v>FESTIVOS</v>
      </c>
      <c r="H189" s="92" t="str">
        <f t="shared" si="15"/>
        <v/>
      </c>
      <c r="I189" s="92">
        <f t="shared" si="16"/>
        <v>11</v>
      </c>
      <c r="J189" s="80"/>
      <c r="K189" s="81"/>
      <c r="L189" s="92" t="str">
        <f t="shared" si="13"/>
        <v/>
      </c>
      <c r="M189" s="92">
        <f t="shared" si="17"/>
        <v>11</v>
      </c>
      <c r="N189" s="93" t="str">
        <f t="shared" si="14"/>
        <v/>
      </c>
    </row>
    <row r="190" spans="1:14" x14ac:dyDescent="0.2">
      <c r="A190" s="88">
        <v>44017</v>
      </c>
      <c r="B190" s="123"/>
      <c r="C190" s="89">
        <v>5</v>
      </c>
      <c r="D190" s="90">
        <v>33</v>
      </c>
      <c r="E190" s="91" t="s">
        <v>17</v>
      </c>
      <c r="F190" s="91" t="s">
        <v>17</v>
      </c>
      <c r="G190" s="92" t="str">
        <f t="shared" si="12"/>
        <v>LABORABLES</v>
      </c>
      <c r="H190" s="92">
        <f t="shared" si="15"/>
        <v>33</v>
      </c>
      <c r="I190" s="92" t="str">
        <f t="shared" si="16"/>
        <v/>
      </c>
      <c r="J190" s="80"/>
      <c r="K190" s="81"/>
      <c r="L190" s="92">
        <f t="shared" si="13"/>
        <v>33</v>
      </c>
      <c r="M190" s="92" t="str">
        <f t="shared" si="17"/>
        <v/>
      </c>
      <c r="N190" s="93" t="str">
        <f t="shared" si="14"/>
        <v/>
      </c>
    </row>
    <row r="191" spans="1:14" x14ac:dyDescent="0.2">
      <c r="A191" s="88">
        <v>44018</v>
      </c>
      <c r="B191" s="123"/>
      <c r="C191" s="89">
        <v>6</v>
      </c>
      <c r="D191" s="90">
        <v>30</v>
      </c>
      <c r="E191" s="91" t="s">
        <v>18</v>
      </c>
      <c r="F191" s="91" t="s">
        <v>18</v>
      </c>
      <c r="G191" s="92" t="str">
        <f t="shared" si="12"/>
        <v>LABORABLES</v>
      </c>
      <c r="H191" s="92">
        <f t="shared" si="15"/>
        <v>30</v>
      </c>
      <c r="I191" s="92" t="str">
        <f t="shared" si="16"/>
        <v/>
      </c>
      <c r="J191" s="80"/>
      <c r="K191" s="81"/>
      <c r="L191" s="92">
        <f t="shared" si="13"/>
        <v>30</v>
      </c>
      <c r="M191" s="92" t="str">
        <f t="shared" si="17"/>
        <v/>
      </c>
      <c r="N191" s="93" t="str">
        <f t="shared" si="14"/>
        <v/>
      </c>
    </row>
    <row r="192" spans="1:14" x14ac:dyDescent="0.2">
      <c r="A192" s="88">
        <v>44019</v>
      </c>
      <c r="B192" s="123"/>
      <c r="C192" s="89">
        <v>7</v>
      </c>
      <c r="D192" s="90">
        <v>44</v>
      </c>
      <c r="E192" s="91" t="s">
        <v>19</v>
      </c>
      <c r="F192" s="91" t="s">
        <v>19</v>
      </c>
      <c r="G192" s="92" t="str">
        <f t="shared" si="12"/>
        <v>LABORABLES</v>
      </c>
      <c r="H192" s="92">
        <f t="shared" si="15"/>
        <v>44</v>
      </c>
      <c r="I192" s="92" t="str">
        <f t="shared" si="16"/>
        <v/>
      </c>
      <c r="J192" s="80"/>
      <c r="K192" s="81"/>
      <c r="L192" s="92">
        <f t="shared" si="13"/>
        <v>44</v>
      </c>
      <c r="M192" s="92" t="str">
        <f t="shared" si="17"/>
        <v/>
      </c>
      <c r="N192" s="93" t="str">
        <f t="shared" si="14"/>
        <v/>
      </c>
    </row>
    <row r="193" spans="1:14" x14ac:dyDescent="0.2">
      <c r="A193" s="88">
        <v>44020</v>
      </c>
      <c r="B193" s="123"/>
      <c r="C193" s="89">
        <v>8</v>
      </c>
      <c r="D193" s="90">
        <v>53</v>
      </c>
      <c r="E193" s="91" t="s">
        <v>13</v>
      </c>
      <c r="F193" s="91" t="s">
        <v>13</v>
      </c>
      <c r="G193" s="92" t="str">
        <f t="shared" si="12"/>
        <v>LABORABLES</v>
      </c>
      <c r="H193" s="92">
        <f t="shared" si="15"/>
        <v>53</v>
      </c>
      <c r="I193" s="92" t="str">
        <f t="shared" si="16"/>
        <v/>
      </c>
      <c r="J193" s="80"/>
      <c r="K193" s="81"/>
      <c r="L193" s="92">
        <f t="shared" si="13"/>
        <v>53</v>
      </c>
      <c r="M193" s="92" t="str">
        <f t="shared" si="17"/>
        <v/>
      </c>
      <c r="N193" s="93" t="str">
        <f t="shared" si="14"/>
        <v/>
      </c>
    </row>
    <row r="194" spans="1:14" x14ac:dyDescent="0.2">
      <c r="A194" s="88">
        <v>44021</v>
      </c>
      <c r="B194" s="123"/>
      <c r="C194" s="89">
        <v>9</v>
      </c>
      <c r="D194" s="90">
        <v>204</v>
      </c>
      <c r="E194" s="91" t="s">
        <v>14</v>
      </c>
      <c r="F194" s="91" t="s">
        <v>14</v>
      </c>
      <c r="G194" s="92" t="str">
        <f t="shared" si="12"/>
        <v>LABORABLES</v>
      </c>
      <c r="H194" s="92">
        <f t="shared" si="15"/>
        <v>204</v>
      </c>
      <c r="I194" s="92" t="str">
        <f t="shared" si="16"/>
        <v/>
      </c>
      <c r="J194" s="80"/>
      <c r="K194" s="81"/>
      <c r="L194" s="92" t="str">
        <f t="shared" si="13"/>
        <v/>
      </c>
      <c r="M194" s="92" t="str">
        <f t="shared" si="17"/>
        <v/>
      </c>
      <c r="N194" s="93">
        <f t="shared" si="14"/>
        <v>204</v>
      </c>
    </row>
    <row r="195" spans="1:14" x14ac:dyDescent="0.2">
      <c r="A195" s="88">
        <v>44022</v>
      </c>
      <c r="B195" s="123"/>
      <c r="C195" s="89">
        <v>10</v>
      </c>
      <c r="D195" s="90">
        <v>268</v>
      </c>
      <c r="E195" s="91" t="s">
        <v>15</v>
      </c>
      <c r="F195" s="91" t="s">
        <v>15</v>
      </c>
      <c r="G195" s="92" t="str">
        <f t="shared" si="12"/>
        <v>FESTIVOS</v>
      </c>
      <c r="H195" s="92" t="str">
        <f t="shared" si="15"/>
        <v/>
      </c>
      <c r="I195" s="92">
        <f t="shared" si="16"/>
        <v>268</v>
      </c>
      <c r="J195" s="80"/>
      <c r="K195" s="81"/>
      <c r="L195" s="92" t="str">
        <f t="shared" si="13"/>
        <v/>
      </c>
      <c r="M195" s="92">
        <f t="shared" si="17"/>
        <v>268</v>
      </c>
      <c r="N195" s="93" t="str">
        <f t="shared" si="14"/>
        <v/>
      </c>
    </row>
    <row r="196" spans="1:14" x14ac:dyDescent="0.2">
      <c r="A196" s="88">
        <v>44023</v>
      </c>
      <c r="B196" s="123"/>
      <c r="C196" s="89">
        <v>11</v>
      </c>
      <c r="D196" s="90">
        <v>8</v>
      </c>
      <c r="E196" s="91" t="s">
        <v>16</v>
      </c>
      <c r="F196" s="91" t="s">
        <v>16</v>
      </c>
      <c r="G196" s="92" t="str">
        <f t="shared" ref="G196:G259" si="18">IF(AND(F196&lt;&gt;"F",F196&lt;&gt;"S",F196&lt;&gt;"D"),"LABORABLES","FESTIVOS")</f>
        <v>FESTIVOS</v>
      </c>
      <c r="H196" s="92" t="str">
        <f t="shared" si="15"/>
        <v/>
      </c>
      <c r="I196" s="92">
        <f t="shared" si="16"/>
        <v>8</v>
      </c>
      <c r="J196" s="80"/>
      <c r="K196" s="81"/>
      <c r="L196" s="92" t="str">
        <f t="shared" ref="L196:L259" si="19">IF(AND(F196&lt;&gt;"F",F196&lt;&gt;"S",F196&lt;&gt;"D",F196&lt;&gt;"V"),D196,"")</f>
        <v/>
      </c>
      <c r="M196" s="92">
        <f t="shared" si="17"/>
        <v>8</v>
      </c>
      <c r="N196" s="93" t="str">
        <f t="shared" ref="N196:N259" si="20">IF(F196="V",D196,"")</f>
        <v/>
      </c>
    </row>
    <row r="197" spans="1:14" x14ac:dyDescent="0.2">
      <c r="A197" s="88">
        <v>44024</v>
      </c>
      <c r="B197" s="123"/>
      <c r="C197" s="89">
        <v>12</v>
      </c>
      <c r="D197" s="90">
        <v>26</v>
      </c>
      <c r="E197" s="91" t="s">
        <v>17</v>
      </c>
      <c r="F197" s="91" t="s">
        <v>17</v>
      </c>
      <c r="G197" s="92" t="str">
        <f t="shared" si="18"/>
        <v>LABORABLES</v>
      </c>
      <c r="H197" s="92">
        <f t="shared" ref="H197:H260" si="21">IF(G197="LABORABLES",D197,"")</f>
        <v>26</v>
      </c>
      <c r="I197" s="92" t="str">
        <f t="shared" ref="I197:I260" si="22">IF(G197="FESTIVOS",D197,"")</f>
        <v/>
      </c>
      <c r="J197" s="80"/>
      <c r="K197" s="81"/>
      <c r="L197" s="92">
        <f t="shared" si="19"/>
        <v>26</v>
      </c>
      <c r="M197" s="92" t="str">
        <f t="shared" ref="M197:M260" si="23">IF(AND(G197="FESTIVOS"),D197,"")</f>
        <v/>
      </c>
      <c r="N197" s="93" t="str">
        <f t="shared" si="20"/>
        <v/>
      </c>
    </row>
    <row r="198" spans="1:14" x14ac:dyDescent="0.2">
      <c r="A198" s="88">
        <v>44025</v>
      </c>
      <c r="B198" s="123"/>
      <c r="C198" s="89">
        <v>13</v>
      </c>
      <c r="D198" s="90">
        <v>11</v>
      </c>
      <c r="E198" s="91" t="s">
        <v>18</v>
      </c>
      <c r="F198" s="91" t="s">
        <v>18</v>
      </c>
      <c r="G198" s="92" t="str">
        <f t="shared" si="18"/>
        <v>LABORABLES</v>
      </c>
      <c r="H198" s="92">
        <f t="shared" si="21"/>
        <v>11</v>
      </c>
      <c r="I198" s="92" t="str">
        <f t="shared" si="22"/>
        <v/>
      </c>
      <c r="J198" s="80"/>
      <c r="K198" s="81"/>
      <c r="L198" s="92">
        <f t="shared" si="19"/>
        <v>11</v>
      </c>
      <c r="M198" s="92" t="str">
        <f t="shared" si="23"/>
        <v/>
      </c>
      <c r="N198" s="93" t="str">
        <f t="shared" si="20"/>
        <v/>
      </c>
    </row>
    <row r="199" spans="1:14" x14ac:dyDescent="0.2">
      <c r="A199" s="88">
        <v>44026</v>
      </c>
      <c r="B199" s="123"/>
      <c r="C199" s="89">
        <v>14</v>
      </c>
      <c r="D199" s="90">
        <v>33</v>
      </c>
      <c r="E199" s="91" t="s">
        <v>19</v>
      </c>
      <c r="F199" s="91" t="s">
        <v>19</v>
      </c>
      <c r="G199" s="92" t="str">
        <f t="shared" si="18"/>
        <v>LABORABLES</v>
      </c>
      <c r="H199" s="92">
        <f t="shared" si="21"/>
        <v>33</v>
      </c>
      <c r="I199" s="92" t="str">
        <f t="shared" si="22"/>
        <v/>
      </c>
      <c r="J199" s="80"/>
      <c r="K199" s="81"/>
      <c r="L199" s="92">
        <f t="shared" si="19"/>
        <v>33</v>
      </c>
      <c r="M199" s="92" t="str">
        <f t="shared" si="23"/>
        <v/>
      </c>
      <c r="N199" s="93" t="str">
        <f t="shared" si="20"/>
        <v/>
      </c>
    </row>
    <row r="200" spans="1:14" x14ac:dyDescent="0.2">
      <c r="A200" s="88">
        <v>44027</v>
      </c>
      <c r="B200" s="123"/>
      <c r="C200" s="89">
        <v>15</v>
      </c>
      <c r="D200" s="90">
        <v>66</v>
      </c>
      <c r="E200" s="91" t="s">
        <v>13</v>
      </c>
      <c r="F200" s="91" t="s">
        <v>13</v>
      </c>
      <c r="G200" s="92" t="str">
        <f t="shared" si="18"/>
        <v>LABORABLES</v>
      </c>
      <c r="H200" s="92">
        <f t="shared" si="21"/>
        <v>66</v>
      </c>
      <c r="I200" s="92" t="str">
        <f t="shared" si="22"/>
        <v/>
      </c>
      <c r="J200" s="80"/>
      <c r="K200" s="81"/>
      <c r="L200" s="92">
        <f t="shared" si="19"/>
        <v>66</v>
      </c>
      <c r="M200" s="92" t="str">
        <f t="shared" si="23"/>
        <v/>
      </c>
      <c r="N200" s="93" t="str">
        <f t="shared" si="20"/>
        <v/>
      </c>
    </row>
    <row r="201" spans="1:14" x14ac:dyDescent="0.2">
      <c r="A201" s="88">
        <v>44028</v>
      </c>
      <c r="B201" s="123"/>
      <c r="C201" s="89">
        <v>16</v>
      </c>
      <c r="D201" s="90">
        <v>230</v>
      </c>
      <c r="E201" s="91" t="s">
        <v>14</v>
      </c>
      <c r="F201" s="91" t="s">
        <v>14</v>
      </c>
      <c r="G201" s="92" t="str">
        <f t="shared" si="18"/>
        <v>LABORABLES</v>
      </c>
      <c r="H201" s="92">
        <f t="shared" si="21"/>
        <v>230</v>
      </c>
      <c r="I201" s="92" t="str">
        <f t="shared" si="22"/>
        <v/>
      </c>
      <c r="J201" s="80"/>
      <c r="K201" s="81"/>
      <c r="L201" s="92" t="str">
        <f t="shared" si="19"/>
        <v/>
      </c>
      <c r="M201" s="92" t="str">
        <f t="shared" si="23"/>
        <v/>
      </c>
      <c r="N201" s="93">
        <f t="shared" si="20"/>
        <v>230</v>
      </c>
    </row>
    <row r="202" spans="1:14" x14ac:dyDescent="0.2">
      <c r="A202" s="88">
        <v>44029</v>
      </c>
      <c r="B202" s="123"/>
      <c r="C202" s="89">
        <v>17</v>
      </c>
      <c r="D202" s="90">
        <v>303</v>
      </c>
      <c r="E202" s="91" t="s">
        <v>15</v>
      </c>
      <c r="F202" s="91" t="s">
        <v>15</v>
      </c>
      <c r="G202" s="92" t="str">
        <f t="shared" si="18"/>
        <v>FESTIVOS</v>
      </c>
      <c r="H202" s="92" t="str">
        <f t="shared" si="21"/>
        <v/>
      </c>
      <c r="I202" s="92">
        <f t="shared" si="22"/>
        <v>303</v>
      </c>
      <c r="J202" s="80"/>
      <c r="K202" s="81"/>
      <c r="L202" s="92" t="str">
        <f t="shared" si="19"/>
        <v/>
      </c>
      <c r="M202" s="92">
        <f t="shared" si="23"/>
        <v>303</v>
      </c>
      <c r="N202" s="93" t="str">
        <f t="shared" si="20"/>
        <v/>
      </c>
    </row>
    <row r="203" spans="1:14" x14ac:dyDescent="0.2">
      <c r="A203" s="88">
        <v>44030</v>
      </c>
      <c r="B203" s="123"/>
      <c r="C203" s="89">
        <v>18</v>
      </c>
      <c r="D203" s="90">
        <v>7</v>
      </c>
      <c r="E203" s="91" t="s">
        <v>16</v>
      </c>
      <c r="F203" s="91" t="s">
        <v>16</v>
      </c>
      <c r="G203" s="92" t="str">
        <f t="shared" si="18"/>
        <v>FESTIVOS</v>
      </c>
      <c r="H203" s="92" t="str">
        <f t="shared" si="21"/>
        <v/>
      </c>
      <c r="I203" s="92">
        <f t="shared" si="22"/>
        <v>7</v>
      </c>
      <c r="J203" s="80"/>
      <c r="K203" s="81"/>
      <c r="L203" s="92" t="str">
        <f t="shared" si="19"/>
        <v/>
      </c>
      <c r="M203" s="92">
        <f t="shared" si="23"/>
        <v>7</v>
      </c>
      <c r="N203" s="93" t="str">
        <f t="shared" si="20"/>
        <v/>
      </c>
    </row>
    <row r="204" spans="1:14" x14ac:dyDescent="0.2">
      <c r="A204" s="88">
        <v>44031</v>
      </c>
      <c r="B204" s="123"/>
      <c r="C204" s="89">
        <v>19</v>
      </c>
      <c r="D204" s="90">
        <v>34</v>
      </c>
      <c r="E204" s="91" t="s">
        <v>17</v>
      </c>
      <c r="F204" s="91" t="s">
        <v>17</v>
      </c>
      <c r="G204" s="92" t="str">
        <f t="shared" si="18"/>
        <v>LABORABLES</v>
      </c>
      <c r="H204" s="92">
        <f t="shared" si="21"/>
        <v>34</v>
      </c>
      <c r="I204" s="92" t="str">
        <f t="shared" si="22"/>
        <v/>
      </c>
      <c r="J204" s="80"/>
      <c r="K204" s="81"/>
      <c r="L204" s="92">
        <f t="shared" si="19"/>
        <v>34</v>
      </c>
      <c r="M204" s="92" t="str">
        <f t="shared" si="23"/>
        <v/>
      </c>
      <c r="N204" s="93" t="str">
        <f t="shared" si="20"/>
        <v/>
      </c>
    </row>
    <row r="205" spans="1:14" x14ac:dyDescent="0.2">
      <c r="A205" s="88">
        <v>44032</v>
      </c>
      <c r="B205" s="123"/>
      <c r="C205" s="89">
        <v>20</v>
      </c>
      <c r="D205" s="90">
        <v>13</v>
      </c>
      <c r="E205" s="91" t="s">
        <v>18</v>
      </c>
      <c r="F205" s="91" t="s">
        <v>18</v>
      </c>
      <c r="G205" s="92" t="str">
        <f t="shared" si="18"/>
        <v>LABORABLES</v>
      </c>
      <c r="H205" s="92">
        <f t="shared" si="21"/>
        <v>13</v>
      </c>
      <c r="I205" s="92" t="str">
        <f t="shared" si="22"/>
        <v/>
      </c>
      <c r="J205" s="80"/>
      <c r="K205" s="81"/>
      <c r="L205" s="92">
        <f t="shared" si="19"/>
        <v>13</v>
      </c>
      <c r="M205" s="92" t="str">
        <f t="shared" si="23"/>
        <v/>
      </c>
      <c r="N205" s="93" t="str">
        <f t="shared" si="20"/>
        <v/>
      </c>
    </row>
    <row r="206" spans="1:14" x14ac:dyDescent="0.2">
      <c r="A206" s="88">
        <v>44033</v>
      </c>
      <c r="B206" s="123"/>
      <c r="C206" s="89">
        <v>21</v>
      </c>
      <c r="D206" s="90">
        <v>25</v>
      </c>
      <c r="E206" s="91" t="s">
        <v>19</v>
      </c>
      <c r="F206" s="91" t="s">
        <v>19</v>
      </c>
      <c r="G206" s="92" t="str">
        <f t="shared" si="18"/>
        <v>LABORABLES</v>
      </c>
      <c r="H206" s="92">
        <f t="shared" si="21"/>
        <v>25</v>
      </c>
      <c r="I206" s="92" t="str">
        <f t="shared" si="22"/>
        <v/>
      </c>
      <c r="J206" s="80"/>
      <c r="K206" s="81"/>
      <c r="L206" s="92">
        <f t="shared" si="19"/>
        <v>25</v>
      </c>
      <c r="M206" s="92" t="str">
        <f t="shared" si="23"/>
        <v/>
      </c>
      <c r="N206" s="93" t="str">
        <f t="shared" si="20"/>
        <v/>
      </c>
    </row>
    <row r="207" spans="1:14" x14ac:dyDescent="0.2">
      <c r="A207" s="88">
        <v>44034</v>
      </c>
      <c r="B207" s="123"/>
      <c r="C207" s="89">
        <v>22</v>
      </c>
      <c r="D207" s="90">
        <v>38</v>
      </c>
      <c r="E207" s="91" t="s">
        <v>13</v>
      </c>
      <c r="F207" s="91" t="s">
        <v>13</v>
      </c>
      <c r="G207" s="92" t="str">
        <f t="shared" si="18"/>
        <v>LABORABLES</v>
      </c>
      <c r="H207" s="92">
        <f t="shared" si="21"/>
        <v>38</v>
      </c>
      <c r="I207" s="92" t="str">
        <f t="shared" si="22"/>
        <v/>
      </c>
      <c r="J207" s="80"/>
      <c r="K207" s="81"/>
      <c r="L207" s="92">
        <f t="shared" si="19"/>
        <v>38</v>
      </c>
      <c r="M207" s="92" t="str">
        <f t="shared" si="23"/>
        <v/>
      </c>
      <c r="N207" s="93" t="str">
        <f t="shared" si="20"/>
        <v/>
      </c>
    </row>
    <row r="208" spans="1:14" x14ac:dyDescent="0.2">
      <c r="A208" s="88">
        <v>44035</v>
      </c>
      <c r="B208" s="123"/>
      <c r="C208" s="89">
        <v>23</v>
      </c>
      <c r="D208" s="90">
        <v>168</v>
      </c>
      <c r="E208" s="91" t="s">
        <v>14</v>
      </c>
      <c r="F208" s="91" t="s">
        <v>14</v>
      </c>
      <c r="G208" s="92" t="str">
        <f t="shared" si="18"/>
        <v>LABORABLES</v>
      </c>
      <c r="H208" s="92">
        <f t="shared" si="21"/>
        <v>168</v>
      </c>
      <c r="I208" s="92" t="str">
        <f t="shared" si="22"/>
        <v/>
      </c>
      <c r="J208" s="80"/>
      <c r="K208" s="81"/>
      <c r="L208" s="92" t="str">
        <f t="shared" si="19"/>
        <v/>
      </c>
      <c r="M208" s="92" t="str">
        <f t="shared" si="23"/>
        <v/>
      </c>
      <c r="N208" s="93">
        <f t="shared" si="20"/>
        <v>168</v>
      </c>
    </row>
    <row r="209" spans="1:14" x14ac:dyDescent="0.2">
      <c r="A209" s="88">
        <v>44036</v>
      </c>
      <c r="B209" s="123"/>
      <c r="C209" s="89">
        <v>24</v>
      </c>
      <c r="D209" s="90">
        <v>208</v>
      </c>
      <c r="E209" s="91" t="s">
        <v>15</v>
      </c>
      <c r="F209" s="91" t="s">
        <v>15</v>
      </c>
      <c r="G209" s="92" t="str">
        <f t="shared" si="18"/>
        <v>FESTIVOS</v>
      </c>
      <c r="H209" s="92" t="str">
        <f t="shared" si="21"/>
        <v/>
      </c>
      <c r="I209" s="92">
        <f t="shared" si="22"/>
        <v>208</v>
      </c>
      <c r="J209" s="80"/>
      <c r="K209" s="81"/>
      <c r="L209" s="92" t="str">
        <f t="shared" si="19"/>
        <v/>
      </c>
      <c r="M209" s="92">
        <f t="shared" si="23"/>
        <v>208</v>
      </c>
      <c r="N209" s="93" t="str">
        <f t="shared" si="20"/>
        <v/>
      </c>
    </row>
    <row r="210" spans="1:14" x14ac:dyDescent="0.2">
      <c r="A210" s="88">
        <v>44037</v>
      </c>
      <c r="B210" s="123"/>
      <c r="C210" s="89">
        <v>25</v>
      </c>
      <c r="D210" s="90">
        <v>12</v>
      </c>
      <c r="E210" s="91" t="s">
        <v>16</v>
      </c>
      <c r="F210" s="91" t="s">
        <v>16</v>
      </c>
      <c r="G210" s="92" t="str">
        <f t="shared" si="18"/>
        <v>FESTIVOS</v>
      </c>
      <c r="H210" s="92" t="str">
        <f t="shared" si="21"/>
        <v/>
      </c>
      <c r="I210" s="92">
        <f t="shared" si="22"/>
        <v>12</v>
      </c>
      <c r="J210" s="80"/>
      <c r="K210" s="81"/>
      <c r="L210" s="92" t="str">
        <f t="shared" si="19"/>
        <v/>
      </c>
      <c r="M210" s="92">
        <f t="shared" si="23"/>
        <v>12</v>
      </c>
      <c r="N210" s="93" t="str">
        <f t="shared" si="20"/>
        <v/>
      </c>
    </row>
    <row r="211" spans="1:14" x14ac:dyDescent="0.2">
      <c r="A211" s="88">
        <v>44038</v>
      </c>
      <c r="B211" s="123"/>
      <c r="C211" s="89">
        <v>26</v>
      </c>
      <c r="D211" s="90">
        <v>24</v>
      </c>
      <c r="E211" s="91" t="s">
        <v>17</v>
      </c>
      <c r="F211" s="91" t="s">
        <v>17</v>
      </c>
      <c r="G211" s="92" t="str">
        <f t="shared" si="18"/>
        <v>LABORABLES</v>
      </c>
      <c r="H211" s="92">
        <f t="shared" si="21"/>
        <v>24</v>
      </c>
      <c r="I211" s="92" t="str">
        <f t="shared" si="22"/>
        <v/>
      </c>
      <c r="J211" s="80"/>
      <c r="K211" s="81"/>
      <c r="L211" s="92">
        <f t="shared" si="19"/>
        <v>24</v>
      </c>
      <c r="M211" s="92" t="str">
        <f t="shared" si="23"/>
        <v/>
      </c>
      <c r="N211" s="93" t="str">
        <f t="shared" si="20"/>
        <v/>
      </c>
    </row>
    <row r="212" spans="1:14" x14ac:dyDescent="0.2">
      <c r="A212" s="88">
        <v>44039</v>
      </c>
      <c r="B212" s="123"/>
      <c r="C212" s="89">
        <v>27</v>
      </c>
      <c r="D212" s="90">
        <v>21</v>
      </c>
      <c r="E212" s="91" t="s">
        <v>18</v>
      </c>
      <c r="F212" s="91" t="s">
        <v>18</v>
      </c>
      <c r="G212" s="92" t="str">
        <f t="shared" si="18"/>
        <v>LABORABLES</v>
      </c>
      <c r="H212" s="92">
        <f t="shared" si="21"/>
        <v>21</v>
      </c>
      <c r="I212" s="92" t="str">
        <f t="shared" si="22"/>
        <v/>
      </c>
      <c r="J212" s="80"/>
      <c r="K212" s="81"/>
      <c r="L212" s="92">
        <f t="shared" si="19"/>
        <v>21</v>
      </c>
      <c r="M212" s="92" t="str">
        <f t="shared" si="23"/>
        <v/>
      </c>
      <c r="N212" s="93" t="str">
        <f t="shared" si="20"/>
        <v/>
      </c>
    </row>
    <row r="213" spans="1:14" x14ac:dyDescent="0.2">
      <c r="A213" s="88">
        <v>44040</v>
      </c>
      <c r="B213" s="123"/>
      <c r="C213" s="89">
        <v>28</v>
      </c>
      <c r="D213" s="90">
        <v>21</v>
      </c>
      <c r="E213" s="91" t="s">
        <v>19</v>
      </c>
      <c r="F213" s="91" t="s">
        <v>19</v>
      </c>
      <c r="G213" s="92" t="str">
        <f t="shared" si="18"/>
        <v>LABORABLES</v>
      </c>
      <c r="H213" s="92">
        <f t="shared" si="21"/>
        <v>21</v>
      </c>
      <c r="I213" s="92" t="str">
        <f t="shared" si="22"/>
        <v/>
      </c>
      <c r="J213" s="80"/>
      <c r="K213" s="81"/>
      <c r="L213" s="92">
        <f t="shared" si="19"/>
        <v>21</v>
      </c>
      <c r="M213" s="92" t="str">
        <f t="shared" si="23"/>
        <v/>
      </c>
      <c r="N213" s="93" t="str">
        <f t="shared" si="20"/>
        <v/>
      </c>
    </row>
    <row r="214" spans="1:14" x14ac:dyDescent="0.2">
      <c r="A214" s="88">
        <v>44041</v>
      </c>
      <c r="B214" s="123"/>
      <c r="C214" s="89">
        <v>29</v>
      </c>
      <c r="D214" s="90">
        <v>45</v>
      </c>
      <c r="E214" s="91" t="s">
        <v>13</v>
      </c>
      <c r="F214" s="91" t="s">
        <v>13</v>
      </c>
      <c r="G214" s="92" t="str">
        <f t="shared" si="18"/>
        <v>LABORABLES</v>
      </c>
      <c r="H214" s="92">
        <f t="shared" si="21"/>
        <v>45</v>
      </c>
      <c r="I214" s="92" t="str">
        <f t="shared" si="22"/>
        <v/>
      </c>
      <c r="J214" s="80"/>
      <c r="K214" s="81"/>
      <c r="L214" s="92">
        <f t="shared" si="19"/>
        <v>45</v>
      </c>
      <c r="M214" s="92" t="str">
        <f t="shared" si="23"/>
        <v/>
      </c>
      <c r="N214" s="93" t="str">
        <f t="shared" si="20"/>
        <v/>
      </c>
    </row>
    <row r="215" spans="1:14" x14ac:dyDescent="0.2">
      <c r="A215" s="88">
        <v>44042</v>
      </c>
      <c r="B215" s="123"/>
      <c r="C215" s="89">
        <v>30</v>
      </c>
      <c r="D215" s="90">
        <v>185</v>
      </c>
      <c r="E215" s="91" t="s">
        <v>14</v>
      </c>
      <c r="F215" s="91" t="s">
        <v>14</v>
      </c>
      <c r="G215" s="92" t="str">
        <f t="shared" si="18"/>
        <v>LABORABLES</v>
      </c>
      <c r="H215" s="92">
        <f t="shared" si="21"/>
        <v>185</v>
      </c>
      <c r="I215" s="92" t="str">
        <f t="shared" si="22"/>
        <v/>
      </c>
      <c r="J215" s="80"/>
      <c r="K215" s="81"/>
      <c r="L215" s="92" t="str">
        <f t="shared" si="19"/>
        <v/>
      </c>
      <c r="M215" s="92" t="str">
        <f t="shared" si="23"/>
        <v/>
      </c>
      <c r="N215" s="93">
        <f t="shared" si="20"/>
        <v>185</v>
      </c>
    </row>
    <row r="216" spans="1:14" x14ac:dyDescent="0.2">
      <c r="A216" s="88">
        <v>44043</v>
      </c>
      <c r="B216" s="124"/>
      <c r="C216" s="89">
        <v>31</v>
      </c>
      <c r="D216" s="90">
        <v>170</v>
      </c>
      <c r="E216" s="91" t="s">
        <v>15</v>
      </c>
      <c r="F216" s="91" t="s">
        <v>15</v>
      </c>
      <c r="G216" s="92" t="str">
        <f t="shared" si="18"/>
        <v>FESTIVOS</v>
      </c>
      <c r="H216" s="92" t="str">
        <f t="shared" si="21"/>
        <v/>
      </c>
      <c r="I216" s="92">
        <f t="shared" si="22"/>
        <v>170</v>
      </c>
      <c r="J216" s="80"/>
      <c r="K216" s="81"/>
      <c r="L216" s="92" t="str">
        <f t="shared" si="19"/>
        <v/>
      </c>
      <c r="M216" s="92">
        <f t="shared" si="23"/>
        <v>170</v>
      </c>
      <c r="N216" s="93" t="str">
        <f t="shared" si="20"/>
        <v/>
      </c>
    </row>
    <row r="217" spans="1:14" x14ac:dyDescent="0.2">
      <c r="A217" s="88">
        <v>44044</v>
      </c>
      <c r="B217" s="122" t="s">
        <v>7</v>
      </c>
      <c r="C217" s="89">
        <v>1</v>
      </c>
      <c r="D217" s="90">
        <v>10</v>
      </c>
      <c r="E217" s="91" t="s">
        <v>16</v>
      </c>
      <c r="F217" s="91" t="s">
        <v>16</v>
      </c>
      <c r="G217" s="92" t="str">
        <f t="shared" si="18"/>
        <v>FESTIVOS</v>
      </c>
      <c r="H217" s="92" t="str">
        <f t="shared" si="21"/>
        <v/>
      </c>
      <c r="I217" s="92">
        <f t="shared" si="22"/>
        <v>10</v>
      </c>
      <c r="J217" s="80"/>
      <c r="K217" s="81"/>
      <c r="L217" s="92" t="str">
        <f t="shared" si="19"/>
        <v/>
      </c>
      <c r="M217" s="92">
        <f t="shared" si="23"/>
        <v>10</v>
      </c>
      <c r="N217" s="93" t="str">
        <f t="shared" si="20"/>
        <v/>
      </c>
    </row>
    <row r="218" spans="1:14" x14ac:dyDescent="0.2">
      <c r="A218" s="88">
        <v>44045</v>
      </c>
      <c r="B218" s="123"/>
      <c r="C218" s="89">
        <v>2</v>
      </c>
      <c r="D218" s="90">
        <v>27</v>
      </c>
      <c r="E218" s="91" t="s">
        <v>17</v>
      </c>
      <c r="F218" s="91" t="s">
        <v>17</v>
      </c>
      <c r="G218" s="92" t="str">
        <f t="shared" si="18"/>
        <v>LABORABLES</v>
      </c>
      <c r="H218" s="92">
        <f t="shared" si="21"/>
        <v>27</v>
      </c>
      <c r="I218" s="92" t="str">
        <f t="shared" si="22"/>
        <v/>
      </c>
      <c r="J218" s="80"/>
      <c r="K218" s="81"/>
      <c r="L218" s="92">
        <f t="shared" si="19"/>
        <v>27</v>
      </c>
      <c r="M218" s="92" t="str">
        <f t="shared" si="23"/>
        <v/>
      </c>
      <c r="N218" s="93" t="str">
        <f t="shared" si="20"/>
        <v/>
      </c>
    </row>
    <row r="219" spans="1:14" x14ac:dyDescent="0.2">
      <c r="A219" s="88">
        <v>44046</v>
      </c>
      <c r="B219" s="123"/>
      <c r="C219" s="89">
        <v>3</v>
      </c>
      <c r="D219" s="90">
        <v>10</v>
      </c>
      <c r="E219" s="91" t="s">
        <v>18</v>
      </c>
      <c r="F219" s="91" t="s">
        <v>18</v>
      </c>
      <c r="G219" s="92" t="str">
        <f t="shared" si="18"/>
        <v>LABORABLES</v>
      </c>
      <c r="H219" s="92">
        <f t="shared" si="21"/>
        <v>10</v>
      </c>
      <c r="I219" s="92" t="str">
        <f t="shared" si="22"/>
        <v/>
      </c>
      <c r="J219" s="80"/>
      <c r="K219" s="81"/>
      <c r="L219" s="92">
        <f t="shared" si="19"/>
        <v>10</v>
      </c>
      <c r="M219" s="92" t="str">
        <f t="shared" si="23"/>
        <v/>
      </c>
      <c r="N219" s="93" t="str">
        <f t="shared" si="20"/>
        <v/>
      </c>
    </row>
    <row r="220" spans="1:14" x14ac:dyDescent="0.2">
      <c r="A220" s="88">
        <v>44047</v>
      </c>
      <c r="B220" s="123"/>
      <c r="C220" s="89">
        <v>4</v>
      </c>
      <c r="D220" s="90">
        <v>11</v>
      </c>
      <c r="E220" s="91" t="s">
        <v>19</v>
      </c>
      <c r="F220" s="91" t="s">
        <v>19</v>
      </c>
      <c r="G220" s="92" t="str">
        <f t="shared" si="18"/>
        <v>LABORABLES</v>
      </c>
      <c r="H220" s="92">
        <f t="shared" si="21"/>
        <v>11</v>
      </c>
      <c r="I220" s="92" t="str">
        <f t="shared" si="22"/>
        <v/>
      </c>
      <c r="J220" s="80"/>
      <c r="K220" s="81"/>
      <c r="L220" s="92">
        <f t="shared" si="19"/>
        <v>11</v>
      </c>
      <c r="M220" s="92" t="str">
        <f t="shared" si="23"/>
        <v/>
      </c>
      <c r="N220" s="93" t="str">
        <f t="shared" si="20"/>
        <v/>
      </c>
    </row>
    <row r="221" spans="1:14" x14ac:dyDescent="0.2">
      <c r="A221" s="88">
        <v>44048</v>
      </c>
      <c r="B221" s="123"/>
      <c r="C221" s="89">
        <v>5</v>
      </c>
      <c r="D221" s="90">
        <v>23</v>
      </c>
      <c r="E221" s="91" t="s">
        <v>13</v>
      </c>
      <c r="F221" s="91" t="s">
        <v>13</v>
      </c>
      <c r="G221" s="92" t="str">
        <f t="shared" si="18"/>
        <v>LABORABLES</v>
      </c>
      <c r="H221" s="92">
        <f t="shared" si="21"/>
        <v>23</v>
      </c>
      <c r="I221" s="92" t="str">
        <f t="shared" si="22"/>
        <v/>
      </c>
      <c r="J221" s="80"/>
      <c r="K221" s="81"/>
      <c r="L221" s="92">
        <f t="shared" si="19"/>
        <v>23</v>
      </c>
      <c r="M221" s="92" t="str">
        <f t="shared" si="23"/>
        <v/>
      </c>
      <c r="N221" s="93" t="str">
        <f t="shared" si="20"/>
        <v/>
      </c>
    </row>
    <row r="222" spans="1:14" x14ac:dyDescent="0.2">
      <c r="A222" s="88">
        <v>44049</v>
      </c>
      <c r="B222" s="123"/>
      <c r="C222" s="89">
        <v>6</v>
      </c>
      <c r="D222" s="90">
        <v>79</v>
      </c>
      <c r="E222" s="91" t="s">
        <v>14</v>
      </c>
      <c r="F222" s="91" t="s">
        <v>14</v>
      </c>
      <c r="G222" s="92" t="str">
        <f t="shared" si="18"/>
        <v>LABORABLES</v>
      </c>
      <c r="H222" s="92">
        <f t="shared" si="21"/>
        <v>79</v>
      </c>
      <c r="I222" s="92" t="str">
        <f t="shared" si="22"/>
        <v/>
      </c>
      <c r="J222" s="80"/>
      <c r="K222" s="81"/>
      <c r="L222" s="92" t="str">
        <f t="shared" si="19"/>
        <v/>
      </c>
      <c r="M222" s="92" t="str">
        <f t="shared" si="23"/>
        <v/>
      </c>
      <c r="N222" s="93">
        <f t="shared" si="20"/>
        <v>79</v>
      </c>
    </row>
    <row r="223" spans="1:14" x14ac:dyDescent="0.2">
      <c r="A223" s="88">
        <v>44050</v>
      </c>
      <c r="B223" s="123"/>
      <c r="C223" s="89">
        <v>7</v>
      </c>
      <c r="D223" s="90">
        <v>126</v>
      </c>
      <c r="E223" s="91" t="s">
        <v>15</v>
      </c>
      <c r="F223" s="91" t="s">
        <v>15</v>
      </c>
      <c r="G223" s="92" t="str">
        <f t="shared" si="18"/>
        <v>FESTIVOS</v>
      </c>
      <c r="H223" s="92" t="str">
        <f t="shared" si="21"/>
        <v/>
      </c>
      <c r="I223" s="92">
        <f t="shared" si="22"/>
        <v>126</v>
      </c>
      <c r="J223" s="80"/>
      <c r="K223" s="81"/>
      <c r="L223" s="92" t="str">
        <f t="shared" si="19"/>
        <v/>
      </c>
      <c r="M223" s="92">
        <f t="shared" si="23"/>
        <v>126</v>
      </c>
      <c r="N223" s="93" t="str">
        <f t="shared" si="20"/>
        <v/>
      </c>
    </row>
    <row r="224" spans="1:14" x14ac:dyDescent="0.2">
      <c r="A224" s="88">
        <v>44051</v>
      </c>
      <c r="B224" s="123"/>
      <c r="C224" s="89">
        <v>8</v>
      </c>
      <c r="D224" s="90">
        <v>3</v>
      </c>
      <c r="E224" s="91" t="s">
        <v>16</v>
      </c>
      <c r="F224" s="91" t="s">
        <v>16</v>
      </c>
      <c r="G224" s="92" t="str">
        <f t="shared" si="18"/>
        <v>FESTIVOS</v>
      </c>
      <c r="H224" s="92" t="str">
        <f t="shared" si="21"/>
        <v/>
      </c>
      <c r="I224" s="92">
        <f t="shared" si="22"/>
        <v>3</v>
      </c>
      <c r="J224" s="80"/>
      <c r="K224" s="81"/>
      <c r="L224" s="92" t="str">
        <f t="shared" si="19"/>
        <v/>
      </c>
      <c r="M224" s="92">
        <f t="shared" si="23"/>
        <v>3</v>
      </c>
      <c r="N224" s="93" t="str">
        <f t="shared" si="20"/>
        <v/>
      </c>
    </row>
    <row r="225" spans="1:14" x14ac:dyDescent="0.2">
      <c r="A225" s="88">
        <v>44052</v>
      </c>
      <c r="B225" s="123"/>
      <c r="C225" s="89">
        <v>9</v>
      </c>
      <c r="D225" s="90">
        <v>12</v>
      </c>
      <c r="E225" s="91" t="s">
        <v>17</v>
      </c>
      <c r="F225" s="91" t="s">
        <v>17</v>
      </c>
      <c r="G225" s="92" t="str">
        <f t="shared" si="18"/>
        <v>LABORABLES</v>
      </c>
      <c r="H225" s="92">
        <f t="shared" si="21"/>
        <v>12</v>
      </c>
      <c r="I225" s="92" t="str">
        <f t="shared" si="22"/>
        <v/>
      </c>
      <c r="J225" s="80"/>
      <c r="K225" s="81"/>
      <c r="L225" s="92">
        <f t="shared" si="19"/>
        <v>12</v>
      </c>
      <c r="M225" s="92" t="str">
        <f t="shared" si="23"/>
        <v/>
      </c>
      <c r="N225" s="93" t="str">
        <f t="shared" si="20"/>
        <v/>
      </c>
    </row>
    <row r="226" spans="1:14" x14ac:dyDescent="0.2">
      <c r="A226" s="88">
        <v>44053</v>
      </c>
      <c r="B226" s="123"/>
      <c r="C226" s="89">
        <v>10</v>
      </c>
      <c r="D226" s="90">
        <v>12</v>
      </c>
      <c r="E226" s="91" t="s">
        <v>18</v>
      </c>
      <c r="F226" s="91" t="s">
        <v>18</v>
      </c>
      <c r="G226" s="92" t="str">
        <f t="shared" si="18"/>
        <v>LABORABLES</v>
      </c>
      <c r="H226" s="92">
        <f t="shared" si="21"/>
        <v>12</v>
      </c>
      <c r="I226" s="92" t="str">
        <f t="shared" si="22"/>
        <v/>
      </c>
      <c r="J226" s="80"/>
      <c r="K226" s="81"/>
      <c r="L226" s="92">
        <f t="shared" si="19"/>
        <v>12</v>
      </c>
      <c r="M226" s="92" t="str">
        <f t="shared" si="23"/>
        <v/>
      </c>
      <c r="N226" s="93" t="str">
        <f t="shared" si="20"/>
        <v/>
      </c>
    </row>
    <row r="227" spans="1:14" x14ac:dyDescent="0.2">
      <c r="A227" s="88">
        <v>44054</v>
      </c>
      <c r="B227" s="123"/>
      <c r="C227" s="89">
        <v>11</v>
      </c>
      <c r="D227" s="90">
        <v>4</v>
      </c>
      <c r="E227" s="91" t="s">
        <v>19</v>
      </c>
      <c r="F227" s="91" t="s">
        <v>19</v>
      </c>
      <c r="G227" s="92" t="str">
        <f t="shared" si="18"/>
        <v>LABORABLES</v>
      </c>
      <c r="H227" s="92">
        <f t="shared" si="21"/>
        <v>4</v>
      </c>
      <c r="I227" s="92" t="str">
        <f t="shared" si="22"/>
        <v/>
      </c>
      <c r="J227" s="80"/>
      <c r="K227" s="81"/>
      <c r="L227" s="92">
        <f t="shared" si="19"/>
        <v>4</v>
      </c>
      <c r="M227" s="92" t="str">
        <f t="shared" si="23"/>
        <v/>
      </c>
      <c r="N227" s="93" t="str">
        <f t="shared" si="20"/>
        <v/>
      </c>
    </row>
    <row r="228" spans="1:14" x14ac:dyDescent="0.2">
      <c r="A228" s="88">
        <v>44055</v>
      </c>
      <c r="B228" s="123"/>
      <c r="C228" s="89">
        <v>12</v>
      </c>
      <c r="D228" s="90">
        <v>13</v>
      </c>
      <c r="E228" s="91" t="s">
        <v>13</v>
      </c>
      <c r="F228" s="91" t="s">
        <v>13</v>
      </c>
      <c r="G228" s="92" t="str">
        <f t="shared" si="18"/>
        <v>LABORABLES</v>
      </c>
      <c r="H228" s="92">
        <f t="shared" si="21"/>
        <v>13</v>
      </c>
      <c r="I228" s="92" t="str">
        <f t="shared" si="22"/>
        <v/>
      </c>
      <c r="J228" s="80"/>
      <c r="K228" s="81"/>
      <c r="L228" s="92">
        <f t="shared" si="19"/>
        <v>13</v>
      </c>
      <c r="M228" s="92" t="str">
        <f t="shared" si="23"/>
        <v/>
      </c>
      <c r="N228" s="93" t="str">
        <f t="shared" si="20"/>
        <v/>
      </c>
    </row>
    <row r="229" spans="1:14" x14ac:dyDescent="0.2">
      <c r="A229" s="88">
        <v>44056</v>
      </c>
      <c r="B229" s="123"/>
      <c r="C229" s="89">
        <v>13</v>
      </c>
      <c r="D229" s="90">
        <v>62</v>
      </c>
      <c r="E229" s="91" t="s">
        <v>14</v>
      </c>
      <c r="F229" s="91" t="s">
        <v>14</v>
      </c>
      <c r="G229" s="92" t="str">
        <f t="shared" si="18"/>
        <v>LABORABLES</v>
      </c>
      <c r="H229" s="92">
        <f t="shared" si="21"/>
        <v>62</v>
      </c>
      <c r="I229" s="92" t="str">
        <f t="shared" si="22"/>
        <v/>
      </c>
      <c r="J229" s="80"/>
      <c r="K229" s="81"/>
      <c r="L229" s="92" t="str">
        <f t="shared" si="19"/>
        <v/>
      </c>
      <c r="M229" s="92" t="str">
        <f t="shared" si="23"/>
        <v/>
      </c>
      <c r="N229" s="93">
        <f t="shared" si="20"/>
        <v>62</v>
      </c>
    </row>
    <row r="230" spans="1:14" x14ac:dyDescent="0.2">
      <c r="A230" s="88">
        <v>44057</v>
      </c>
      <c r="B230" s="123"/>
      <c r="C230" s="89">
        <v>14</v>
      </c>
      <c r="D230" s="90">
        <v>108</v>
      </c>
      <c r="E230" s="91" t="s">
        <v>15</v>
      </c>
      <c r="F230" s="91" t="s">
        <v>15</v>
      </c>
      <c r="G230" s="92" t="str">
        <f t="shared" si="18"/>
        <v>FESTIVOS</v>
      </c>
      <c r="H230" s="92" t="str">
        <f t="shared" si="21"/>
        <v/>
      </c>
      <c r="I230" s="92">
        <f t="shared" si="22"/>
        <v>108</v>
      </c>
      <c r="J230" s="80"/>
      <c r="K230" s="81"/>
      <c r="L230" s="92" t="str">
        <f t="shared" si="19"/>
        <v/>
      </c>
      <c r="M230" s="92">
        <f t="shared" si="23"/>
        <v>108</v>
      </c>
      <c r="N230" s="93" t="str">
        <f t="shared" si="20"/>
        <v/>
      </c>
    </row>
    <row r="231" spans="1:14" x14ac:dyDescent="0.2">
      <c r="A231" s="88">
        <v>44058</v>
      </c>
      <c r="B231" s="123"/>
      <c r="C231" s="89">
        <v>15</v>
      </c>
      <c r="D231" s="90">
        <v>15</v>
      </c>
      <c r="E231" s="91" t="s">
        <v>16</v>
      </c>
      <c r="F231" s="91" t="s">
        <v>16</v>
      </c>
      <c r="G231" s="92" t="str">
        <f t="shared" si="18"/>
        <v>FESTIVOS</v>
      </c>
      <c r="H231" s="92" t="str">
        <f t="shared" si="21"/>
        <v/>
      </c>
      <c r="I231" s="92">
        <f t="shared" si="22"/>
        <v>15</v>
      </c>
      <c r="J231" s="80"/>
      <c r="K231" s="81"/>
      <c r="L231" s="92" t="str">
        <f t="shared" si="19"/>
        <v/>
      </c>
      <c r="M231" s="92">
        <f t="shared" si="23"/>
        <v>15</v>
      </c>
      <c r="N231" s="93" t="str">
        <f t="shared" si="20"/>
        <v/>
      </c>
    </row>
    <row r="232" spans="1:14" x14ac:dyDescent="0.2">
      <c r="A232" s="88">
        <v>44059</v>
      </c>
      <c r="B232" s="123"/>
      <c r="C232" s="89">
        <v>16</v>
      </c>
      <c r="D232" s="90">
        <v>7</v>
      </c>
      <c r="E232" s="91" t="s">
        <v>17</v>
      </c>
      <c r="F232" s="91" t="s">
        <v>17</v>
      </c>
      <c r="G232" s="92" t="str">
        <f t="shared" si="18"/>
        <v>LABORABLES</v>
      </c>
      <c r="H232" s="92">
        <f t="shared" si="21"/>
        <v>7</v>
      </c>
      <c r="I232" s="92" t="str">
        <f t="shared" si="22"/>
        <v/>
      </c>
      <c r="J232" s="80"/>
      <c r="K232" s="81"/>
      <c r="L232" s="92">
        <f t="shared" si="19"/>
        <v>7</v>
      </c>
      <c r="M232" s="92" t="str">
        <f t="shared" si="23"/>
        <v/>
      </c>
      <c r="N232" s="93" t="str">
        <f t="shared" si="20"/>
        <v/>
      </c>
    </row>
    <row r="233" spans="1:14" x14ac:dyDescent="0.2">
      <c r="A233" s="88">
        <v>44060</v>
      </c>
      <c r="B233" s="123"/>
      <c r="C233" s="89">
        <v>17</v>
      </c>
      <c r="D233" s="90">
        <v>15</v>
      </c>
      <c r="E233" s="91" t="s">
        <v>18</v>
      </c>
      <c r="F233" s="91" t="s">
        <v>18</v>
      </c>
      <c r="G233" s="92" t="str">
        <f t="shared" si="18"/>
        <v>LABORABLES</v>
      </c>
      <c r="H233" s="92">
        <f t="shared" si="21"/>
        <v>15</v>
      </c>
      <c r="I233" s="92" t="str">
        <f t="shared" si="22"/>
        <v/>
      </c>
      <c r="J233" s="80"/>
      <c r="K233" s="81"/>
      <c r="L233" s="92">
        <f t="shared" si="19"/>
        <v>15</v>
      </c>
      <c r="M233" s="92" t="str">
        <f t="shared" si="23"/>
        <v/>
      </c>
      <c r="N233" s="93" t="str">
        <f t="shared" si="20"/>
        <v/>
      </c>
    </row>
    <row r="234" spans="1:14" x14ac:dyDescent="0.2">
      <c r="A234" s="88">
        <v>44061</v>
      </c>
      <c r="B234" s="123"/>
      <c r="C234" s="89">
        <v>18</v>
      </c>
      <c r="D234" s="90">
        <v>13</v>
      </c>
      <c r="E234" s="91" t="s">
        <v>19</v>
      </c>
      <c r="F234" s="91" t="s">
        <v>19</v>
      </c>
      <c r="G234" s="92" t="str">
        <f t="shared" si="18"/>
        <v>LABORABLES</v>
      </c>
      <c r="H234" s="92">
        <f t="shared" si="21"/>
        <v>13</v>
      </c>
      <c r="I234" s="92" t="str">
        <f t="shared" si="22"/>
        <v/>
      </c>
      <c r="J234" s="80"/>
      <c r="K234" s="81"/>
      <c r="L234" s="92">
        <f t="shared" si="19"/>
        <v>13</v>
      </c>
      <c r="M234" s="92" t="str">
        <f t="shared" si="23"/>
        <v/>
      </c>
      <c r="N234" s="93" t="str">
        <f t="shared" si="20"/>
        <v/>
      </c>
    </row>
    <row r="235" spans="1:14" x14ac:dyDescent="0.2">
      <c r="A235" s="88">
        <v>44062</v>
      </c>
      <c r="B235" s="123"/>
      <c r="C235" s="89">
        <v>19</v>
      </c>
      <c r="D235" s="90">
        <v>7</v>
      </c>
      <c r="E235" s="91" t="s">
        <v>13</v>
      </c>
      <c r="F235" s="91" t="s">
        <v>13</v>
      </c>
      <c r="G235" s="92" t="str">
        <f t="shared" si="18"/>
        <v>LABORABLES</v>
      </c>
      <c r="H235" s="92">
        <f t="shared" si="21"/>
        <v>7</v>
      </c>
      <c r="I235" s="92" t="str">
        <f t="shared" si="22"/>
        <v/>
      </c>
      <c r="J235" s="80"/>
      <c r="K235" s="81"/>
      <c r="L235" s="92">
        <f t="shared" si="19"/>
        <v>7</v>
      </c>
      <c r="M235" s="92" t="str">
        <f t="shared" si="23"/>
        <v/>
      </c>
      <c r="N235" s="93" t="str">
        <f t="shared" si="20"/>
        <v/>
      </c>
    </row>
    <row r="236" spans="1:14" x14ac:dyDescent="0.2">
      <c r="A236" s="88">
        <v>44063</v>
      </c>
      <c r="B236" s="123"/>
      <c r="C236" s="89">
        <v>20</v>
      </c>
      <c r="D236" s="90">
        <v>74</v>
      </c>
      <c r="E236" s="91" t="s">
        <v>14</v>
      </c>
      <c r="F236" s="91" t="s">
        <v>14</v>
      </c>
      <c r="G236" s="92" t="str">
        <f t="shared" si="18"/>
        <v>LABORABLES</v>
      </c>
      <c r="H236" s="92">
        <f t="shared" si="21"/>
        <v>74</v>
      </c>
      <c r="I236" s="92" t="str">
        <f t="shared" si="22"/>
        <v/>
      </c>
      <c r="J236" s="80"/>
      <c r="K236" s="81"/>
      <c r="L236" s="92" t="str">
        <f t="shared" si="19"/>
        <v/>
      </c>
      <c r="M236" s="92" t="str">
        <f t="shared" si="23"/>
        <v/>
      </c>
      <c r="N236" s="93">
        <f t="shared" si="20"/>
        <v>74</v>
      </c>
    </row>
    <row r="237" spans="1:14" x14ac:dyDescent="0.2">
      <c r="A237" s="88">
        <v>44064</v>
      </c>
      <c r="B237" s="123"/>
      <c r="C237" s="89">
        <v>21</v>
      </c>
      <c r="D237" s="90">
        <v>131</v>
      </c>
      <c r="E237" s="91" t="s">
        <v>15</v>
      </c>
      <c r="F237" s="91" t="s">
        <v>15</v>
      </c>
      <c r="G237" s="92" t="str">
        <f t="shared" si="18"/>
        <v>FESTIVOS</v>
      </c>
      <c r="H237" s="92" t="str">
        <f t="shared" si="21"/>
        <v/>
      </c>
      <c r="I237" s="92">
        <f t="shared" si="22"/>
        <v>131</v>
      </c>
      <c r="J237" s="80"/>
      <c r="K237" s="81"/>
      <c r="L237" s="92" t="str">
        <f t="shared" si="19"/>
        <v/>
      </c>
      <c r="M237" s="92">
        <f t="shared" si="23"/>
        <v>131</v>
      </c>
      <c r="N237" s="93" t="str">
        <f t="shared" si="20"/>
        <v/>
      </c>
    </row>
    <row r="238" spans="1:14" x14ac:dyDescent="0.2">
      <c r="A238" s="88">
        <v>44065</v>
      </c>
      <c r="B238" s="123"/>
      <c r="C238" s="89">
        <v>22</v>
      </c>
      <c r="D238" s="90">
        <v>3</v>
      </c>
      <c r="E238" s="91" t="s">
        <v>16</v>
      </c>
      <c r="F238" s="91" t="s">
        <v>16</v>
      </c>
      <c r="G238" s="92" t="str">
        <f t="shared" si="18"/>
        <v>FESTIVOS</v>
      </c>
      <c r="H238" s="92" t="str">
        <f t="shared" si="21"/>
        <v/>
      </c>
      <c r="I238" s="92">
        <f t="shared" si="22"/>
        <v>3</v>
      </c>
      <c r="J238" s="80"/>
      <c r="K238" s="81"/>
      <c r="L238" s="92" t="str">
        <f t="shared" si="19"/>
        <v/>
      </c>
      <c r="M238" s="92">
        <f t="shared" si="23"/>
        <v>3</v>
      </c>
      <c r="N238" s="93" t="str">
        <f t="shared" si="20"/>
        <v/>
      </c>
    </row>
    <row r="239" spans="1:14" x14ac:dyDescent="0.2">
      <c r="A239" s="88">
        <v>44066</v>
      </c>
      <c r="B239" s="123"/>
      <c r="C239" s="89">
        <v>23</v>
      </c>
      <c r="D239" s="90">
        <v>10</v>
      </c>
      <c r="E239" s="91" t="s">
        <v>17</v>
      </c>
      <c r="F239" s="91" t="s">
        <v>17</v>
      </c>
      <c r="G239" s="92" t="str">
        <f t="shared" si="18"/>
        <v>LABORABLES</v>
      </c>
      <c r="H239" s="92">
        <f t="shared" si="21"/>
        <v>10</v>
      </c>
      <c r="I239" s="92" t="str">
        <f t="shared" si="22"/>
        <v/>
      </c>
      <c r="J239" s="80"/>
      <c r="K239" s="81"/>
      <c r="L239" s="92">
        <f t="shared" si="19"/>
        <v>10</v>
      </c>
      <c r="M239" s="92" t="str">
        <f t="shared" si="23"/>
        <v/>
      </c>
      <c r="N239" s="93" t="str">
        <f t="shared" si="20"/>
        <v/>
      </c>
    </row>
    <row r="240" spans="1:14" x14ac:dyDescent="0.2">
      <c r="A240" s="88">
        <v>44067</v>
      </c>
      <c r="B240" s="123"/>
      <c r="C240" s="89">
        <v>24</v>
      </c>
      <c r="D240" s="90">
        <v>6</v>
      </c>
      <c r="E240" s="91" t="s">
        <v>18</v>
      </c>
      <c r="F240" s="91" t="s">
        <v>18</v>
      </c>
      <c r="G240" s="92" t="str">
        <f t="shared" si="18"/>
        <v>LABORABLES</v>
      </c>
      <c r="H240" s="92">
        <f t="shared" si="21"/>
        <v>6</v>
      </c>
      <c r="I240" s="92" t="str">
        <f t="shared" si="22"/>
        <v/>
      </c>
      <c r="J240" s="80"/>
      <c r="K240" s="81"/>
      <c r="L240" s="92">
        <f t="shared" si="19"/>
        <v>6</v>
      </c>
      <c r="M240" s="92" t="str">
        <f t="shared" si="23"/>
        <v/>
      </c>
      <c r="N240" s="93" t="str">
        <f t="shared" si="20"/>
        <v/>
      </c>
    </row>
    <row r="241" spans="1:14" x14ac:dyDescent="0.2">
      <c r="A241" s="88">
        <v>44068</v>
      </c>
      <c r="B241" s="123"/>
      <c r="C241" s="89">
        <v>25</v>
      </c>
      <c r="D241" s="90">
        <v>14</v>
      </c>
      <c r="E241" s="91" t="s">
        <v>19</v>
      </c>
      <c r="F241" s="91" t="s">
        <v>19</v>
      </c>
      <c r="G241" s="92" t="str">
        <f t="shared" si="18"/>
        <v>LABORABLES</v>
      </c>
      <c r="H241" s="92">
        <f t="shared" si="21"/>
        <v>14</v>
      </c>
      <c r="I241" s="92" t="str">
        <f t="shared" si="22"/>
        <v/>
      </c>
      <c r="J241" s="80"/>
      <c r="K241" s="81"/>
      <c r="L241" s="92">
        <f t="shared" si="19"/>
        <v>14</v>
      </c>
      <c r="M241" s="92" t="str">
        <f t="shared" si="23"/>
        <v/>
      </c>
      <c r="N241" s="93" t="str">
        <f t="shared" si="20"/>
        <v/>
      </c>
    </row>
    <row r="242" spans="1:14" x14ac:dyDescent="0.2">
      <c r="A242" s="88">
        <v>44069</v>
      </c>
      <c r="B242" s="123"/>
      <c r="C242" s="89">
        <v>26</v>
      </c>
      <c r="D242" s="90">
        <v>19</v>
      </c>
      <c r="E242" s="91" t="s">
        <v>13</v>
      </c>
      <c r="F242" s="91" t="s">
        <v>13</v>
      </c>
      <c r="G242" s="92" t="str">
        <f t="shared" si="18"/>
        <v>LABORABLES</v>
      </c>
      <c r="H242" s="92">
        <f t="shared" si="21"/>
        <v>19</v>
      </c>
      <c r="I242" s="92" t="str">
        <f t="shared" si="22"/>
        <v/>
      </c>
      <c r="J242" s="80"/>
      <c r="K242" s="81"/>
      <c r="L242" s="92">
        <f t="shared" si="19"/>
        <v>19</v>
      </c>
      <c r="M242" s="92" t="str">
        <f t="shared" si="23"/>
        <v/>
      </c>
      <c r="N242" s="93" t="str">
        <f t="shared" si="20"/>
        <v/>
      </c>
    </row>
    <row r="243" spans="1:14" x14ac:dyDescent="0.2">
      <c r="A243" s="88">
        <v>44070</v>
      </c>
      <c r="B243" s="123"/>
      <c r="C243" s="89">
        <v>27</v>
      </c>
      <c r="D243" s="90">
        <v>116</v>
      </c>
      <c r="E243" s="91" t="s">
        <v>14</v>
      </c>
      <c r="F243" s="91" t="s">
        <v>14</v>
      </c>
      <c r="G243" s="92" t="str">
        <f t="shared" si="18"/>
        <v>LABORABLES</v>
      </c>
      <c r="H243" s="92">
        <f t="shared" si="21"/>
        <v>116</v>
      </c>
      <c r="I243" s="92" t="str">
        <f t="shared" si="22"/>
        <v/>
      </c>
      <c r="J243" s="80"/>
      <c r="K243" s="81"/>
      <c r="L243" s="92" t="str">
        <f t="shared" si="19"/>
        <v/>
      </c>
      <c r="M243" s="92" t="str">
        <f t="shared" si="23"/>
        <v/>
      </c>
      <c r="N243" s="93">
        <f t="shared" si="20"/>
        <v>116</v>
      </c>
    </row>
    <row r="244" spans="1:14" x14ac:dyDescent="0.2">
      <c r="A244" s="88">
        <v>44071</v>
      </c>
      <c r="B244" s="123"/>
      <c r="C244" s="89">
        <v>28</v>
      </c>
      <c r="D244" s="90">
        <v>217</v>
      </c>
      <c r="E244" s="91" t="s">
        <v>15</v>
      </c>
      <c r="F244" s="91" t="s">
        <v>15</v>
      </c>
      <c r="G244" s="92" t="str">
        <f t="shared" si="18"/>
        <v>FESTIVOS</v>
      </c>
      <c r="H244" s="92" t="str">
        <f t="shared" si="21"/>
        <v/>
      </c>
      <c r="I244" s="92">
        <f t="shared" si="22"/>
        <v>217</v>
      </c>
      <c r="J244" s="80"/>
      <c r="K244" s="81"/>
      <c r="L244" s="92" t="str">
        <f t="shared" si="19"/>
        <v/>
      </c>
      <c r="M244" s="92">
        <f t="shared" si="23"/>
        <v>217</v>
      </c>
      <c r="N244" s="93" t="str">
        <f t="shared" si="20"/>
        <v/>
      </c>
    </row>
    <row r="245" spans="1:14" x14ac:dyDescent="0.2">
      <c r="A245" s="88">
        <v>44072</v>
      </c>
      <c r="B245" s="123"/>
      <c r="C245" s="89">
        <v>29</v>
      </c>
      <c r="D245" s="90">
        <v>8</v>
      </c>
      <c r="E245" s="91" t="s">
        <v>16</v>
      </c>
      <c r="F245" s="91" t="s">
        <v>16</v>
      </c>
      <c r="G245" s="92" t="str">
        <f t="shared" si="18"/>
        <v>FESTIVOS</v>
      </c>
      <c r="H245" s="92" t="str">
        <f t="shared" si="21"/>
        <v/>
      </c>
      <c r="I245" s="92">
        <f t="shared" si="22"/>
        <v>8</v>
      </c>
      <c r="J245" s="80"/>
      <c r="K245" s="81"/>
      <c r="L245" s="92" t="str">
        <f t="shared" si="19"/>
        <v/>
      </c>
      <c r="M245" s="92">
        <f t="shared" si="23"/>
        <v>8</v>
      </c>
      <c r="N245" s="93" t="str">
        <f t="shared" si="20"/>
        <v/>
      </c>
    </row>
    <row r="246" spans="1:14" x14ac:dyDescent="0.2">
      <c r="A246" s="88">
        <v>44073</v>
      </c>
      <c r="B246" s="123"/>
      <c r="C246" s="89">
        <v>30</v>
      </c>
      <c r="D246" s="90">
        <v>18</v>
      </c>
      <c r="E246" s="91" t="s">
        <v>17</v>
      </c>
      <c r="F246" s="91" t="s">
        <v>17</v>
      </c>
      <c r="G246" s="92" t="str">
        <f t="shared" si="18"/>
        <v>LABORABLES</v>
      </c>
      <c r="H246" s="92">
        <f t="shared" si="21"/>
        <v>18</v>
      </c>
      <c r="I246" s="92" t="str">
        <f t="shared" si="22"/>
        <v/>
      </c>
      <c r="J246" s="80"/>
      <c r="K246" s="81"/>
      <c r="L246" s="92">
        <f t="shared" si="19"/>
        <v>18</v>
      </c>
      <c r="M246" s="92" t="str">
        <f t="shared" si="23"/>
        <v/>
      </c>
      <c r="N246" s="93" t="str">
        <f t="shared" si="20"/>
        <v/>
      </c>
    </row>
    <row r="247" spans="1:14" x14ac:dyDescent="0.2">
      <c r="A247" s="88">
        <v>44074</v>
      </c>
      <c r="B247" s="124"/>
      <c r="C247" s="89">
        <v>31</v>
      </c>
      <c r="D247" s="90">
        <v>10</v>
      </c>
      <c r="E247" s="91" t="s">
        <v>18</v>
      </c>
      <c r="F247" s="91" t="s">
        <v>18</v>
      </c>
      <c r="G247" s="92" t="str">
        <f t="shared" si="18"/>
        <v>LABORABLES</v>
      </c>
      <c r="H247" s="92">
        <f t="shared" si="21"/>
        <v>10</v>
      </c>
      <c r="I247" s="92" t="str">
        <f t="shared" si="22"/>
        <v/>
      </c>
      <c r="J247" s="80"/>
      <c r="K247" s="81"/>
      <c r="L247" s="92">
        <f t="shared" si="19"/>
        <v>10</v>
      </c>
      <c r="M247" s="92" t="str">
        <f t="shared" si="23"/>
        <v/>
      </c>
      <c r="N247" s="93" t="str">
        <f t="shared" si="20"/>
        <v/>
      </c>
    </row>
    <row r="248" spans="1:14" x14ac:dyDescent="0.2">
      <c r="A248" s="88">
        <v>44075</v>
      </c>
      <c r="B248" s="122" t="s">
        <v>8</v>
      </c>
      <c r="C248" s="89">
        <v>1</v>
      </c>
      <c r="D248" s="90">
        <v>34</v>
      </c>
      <c r="E248" s="91" t="s">
        <v>19</v>
      </c>
      <c r="F248" s="91" t="s">
        <v>19</v>
      </c>
      <c r="G248" s="92" t="str">
        <f t="shared" si="18"/>
        <v>LABORABLES</v>
      </c>
      <c r="H248" s="92">
        <f t="shared" si="21"/>
        <v>34</v>
      </c>
      <c r="I248" s="92" t="str">
        <f t="shared" si="22"/>
        <v/>
      </c>
      <c r="J248" s="80"/>
      <c r="K248" s="81"/>
      <c r="L248" s="92">
        <f t="shared" si="19"/>
        <v>34</v>
      </c>
      <c r="M248" s="92" t="str">
        <f t="shared" si="23"/>
        <v/>
      </c>
      <c r="N248" s="93" t="str">
        <f t="shared" si="20"/>
        <v/>
      </c>
    </row>
    <row r="249" spans="1:14" x14ac:dyDescent="0.2">
      <c r="A249" s="88">
        <v>44076</v>
      </c>
      <c r="B249" s="123"/>
      <c r="C249" s="89">
        <v>2</v>
      </c>
      <c r="D249" s="90">
        <v>58</v>
      </c>
      <c r="E249" s="91" t="s">
        <v>13</v>
      </c>
      <c r="F249" s="91" t="s">
        <v>13</v>
      </c>
      <c r="G249" s="92" t="str">
        <f t="shared" si="18"/>
        <v>LABORABLES</v>
      </c>
      <c r="H249" s="92">
        <f t="shared" si="21"/>
        <v>58</v>
      </c>
      <c r="I249" s="92" t="str">
        <f t="shared" si="22"/>
        <v/>
      </c>
      <c r="J249" s="80"/>
      <c r="K249" s="81"/>
      <c r="L249" s="92">
        <f t="shared" si="19"/>
        <v>58</v>
      </c>
      <c r="M249" s="92" t="str">
        <f t="shared" si="23"/>
        <v/>
      </c>
      <c r="N249" s="93" t="str">
        <f t="shared" si="20"/>
        <v/>
      </c>
    </row>
    <row r="250" spans="1:14" x14ac:dyDescent="0.2">
      <c r="A250" s="88">
        <v>44077</v>
      </c>
      <c r="B250" s="123"/>
      <c r="C250" s="89">
        <v>3</v>
      </c>
      <c r="D250" s="90">
        <v>236</v>
      </c>
      <c r="E250" s="91" t="s">
        <v>14</v>
      </c>
      <c r="F250" s="91" t="s">
        <v>14</v>
      </c>
      <c r="G250" s="92" t="str">
        <f t="shared" si="18"/>
        <v>LABORABLES</v>
      </c>
      <c r="H250" s="92">
        <f t="shared" si="21"/>
        <v>236</v>
      </c>
      <c r="I250" s="92" t="str">
        <f t="shared" si="22"/>
        <v/>
      </c>
      <c r="J250" s="80"/>
      <c r="K250" s="81"/>
      <c r="L250" s="92" t="str">
        <f t="shared" si="19"/>
        <v/>
      </c>
      <c r="M250" s="92" t="str">
        <f t="shared" si="23"/>
        <v/>
      </c>
      <c r="N250" s="93">
        <f t="shared" si="20"/>
        <v>236</v>
      </c>
    </row>
    <row r="251" spans="1:14" x14ac:dyDescent="0.2">
      <c r="A251" s="88">
        <v>44078</v>
      </c>
      <c r="B251" s="123"/>
      <c r="C251" s="89">
        <v>4</v>
      </c>
      <c r="D251" s="90">
        <v>368</v>
      </c>
      <c r="E251" s="91" t="s">
        <v>15</v>
      </c>
      <c r="F251" s="91" t="s">
        <v>15</v>
      </c>
      <c r="G251" s="92" t="str">
        <f t="shared" si="18"/>
        <v>FESTIVOS</v>
      </c>
      <c r="H251" s="92" t="str">
        <f t="shared" si="21"/>
        <v/>
      </c>
      <c r="I251" s="92">
        <f t="shared" si="22"/>
        <v>368</v>
      </c>
      <c r="J251" s="80"/>
      <c r="K251" s="81"/>
      <c r="L251" s="92" t="str">
        <f t="shared" si="19"/>
        <v/>
      </c>
      <c r="M251" s="92">
        <f t="shared" si="23"/>
        <v>368</v>
      </c>
      <c r="N251" s="93" t="str">
        <f t="shared" si="20"/>
        <v/>
      </c>
    </row>
    <row r="252" spans="1:14" x14ac:dyDescent="0.2">
      <c r="A252" s="88">
        <v>44079</v>
      </c>
      <c r="B252" s="123"/>
      <c r="C252" s="89">
        <v>5</v>
      </c>
      <c r="D252" s="90">
        <v>7</v>
      </c>
      <c r="E252" s="91" t="s">
        <v>16</v>
      </c>
      <c r="F252" s="91" t="s">
        <v>16</v>
      </c>
      <c r="G252" s="92" t="str">
        <f t="shared" si="18"/>
        <v>FESTIVOS</v>
      </c>
      <c r="H252" s="92" t="str">
        <f t="shared" si="21"/>
        <v/>
      </c>
      <c r="I252" s="92">
        <f t="shared" si="22"/>
        <v>7</v>
      </c>
      <c r="J252" s="80"/>
      <c r="K252" s="81"/>
      <c r="L252" s="92" t="str">
        <f t="shared" si="19"/>
        <v/>
      </c>
      <c r="M252" s="92">
        <f t="shared" si="23"/>
        <v>7</v>
      </c>
      <c r="N252" s="93" t="str">
        <f t="shared" si="20"/>
        <v/>
      </c>
    </row>
    <row r="253" spans="1:14" x14ac:dyDescent="0.2">
      <c r="A253" s="88">
        <v>44080</v>
      </c>
      <c r="B253" s="123"/>
      <c r="C253" s="89">
        <v>6</v>
      </c>
      <c r="D253" s="90">
        <v>37</v>
      </c>
      <c r="E253" s="91" t="s">
        <v>17</v>
      </c>
      <c r="F253" s="91" t="s">
        <v>17</v>
      </c>
      <c r="G253" s="92" t="str">
        <f t="shared" si="18"/>
        <v>LABORABLES</v>
      </c>
      <c r="H253" s="92">
        <f t="shared" si="21"/>
        <v>37</v>
      </c>
      <c r="I253" s="92" t="str">
        <f t="shared" si="22"/>
        <v/>
      </c>
      <c r="J253" s="80"/>
      <c r="K253" s="81"/>
      <c r="L253" s="92">
        <f t="shared" si="19"/>
        <v>37</v>
      </c>
      <c r="M253" s="92" t="str">
        <f t="shared" si="23"/>
        <v/>
      </c>
      <c r="N253" s="93" t="str">
        <f t="shared" si="20"/>
        <v/>
      </c>
    </row>
    <row r="254" spans="1:14" x14ac:dyDescent="0.2">
      <c r="A254" s="88">
        <v>44081</v>
      </c>
      <c r="B254" s="123"/>
      <c r="C254" s="89">
        <v>7</v>
      </c>
      <c r="D254" s="90">
        <v>39</v>
      </c>
      <c r="E254" s="91" t="s">
        <v>18</v>
      </c>
      <c r="F254" s="91" t="s">
        <v>18</v>
      </c>
      <c r="G254" s="92" t="str">
        <f t="shared" si="18"/>
        <v>LABORABLES</v>
      </c>
      <c r="H254" s="92">
        <f t="shared" si="21"/>
        <v>39</v>
      </c>
      <c r="I254" s="92" t="str">
        <f t="shared" si="22"/>
        <v/>
      </c>
      <c r="J254" s="80"/>
      <c r="K254" s="81"/>
      <c r="L254" s="92">
        <f t="shared" si="19"/>
        <v>39</v>
      </c>
      <c r="M254" s="92" t="str">
        <f t="shared" si="23"/>
        <v/>
      </c>
      <c r="N254" s="93" t="str">
        <f t="shared" si="20"/>
        <v/>
      </c>
    </row>
    <row r="255" spans="1:14" x14ac:dyDescent="0.2">
      <c r="A255" s="88">
        <v>44082</v>
      </c>
      <c r="B255" s="123"/>
      <c r="C255" s="89">
        <v>8</v>
      </c>
      <c r="D255" s="90">
        <v>34</v>
      </c>
      <c r="E255" s="91" t="s">
        <v>19</v>
      </c>
      <c r="F255" s="91" t="s">
        <v>19</v>
      </c>
      <c r="G255" s="92" t="str">
        <f t="shared" si="18"/>
        <v>LABORABLES</v>
      </c>
      <c r="H255" s="92">
        <f t="shared" si="21"/>
        <v>34</v>
      </c>
      <c r="I255" s="92" t="str">
        <f t="shared" si="22"/>
        <v/>
      </c>
      <c r="J255" s="80"/>
      <c r="K255" s="81"/>
      <c r="L255" s="92">
        <f t="shared" si="19"/>
        <v>34</v>
      </c>
      <c r="M255" s="92" t="str">
        <f t="shared" si="23"/>
        <v/>
      </c>
      <c r="N255" s="93" t="str">
        <f t="shared" si="20"/>
        <v/>
      </c>
    </row>
    <row r="256" spans="1:14" x14ac:dyDescent="0.2">
      <c r="A256" s="88">
        <v>44083</v>
      </c>
      <c r="B256" s="123"/>
      <c r="C256" s="89">
        <v>9</v>
      </c>
      <c r="D256" s="90">
        <v>64</v>
      </c>
      <c r="E256" s="91" t="s">
        <v>13</v>
      </c>
      <c r="F256" s="91" t="s">
        <v>13</v>
      </c>
      <c r="G256" s="92" t="str">
        <f t="shared" si="18"/>
        <v>LABORABLES</v>
      </c>
      <c r="H256" s="92">
        <f t="shared" si="21"/>
        <v>64</v>
      </c>
      <c r="I256" s="92" t="str">
        <f t="shared" si="22"/>
        <v/>
      </c>
      <c r="J256" s="80"/>
      <c r="K256" s="81"/>
      <c r="L256" s="92">
        <f t="shared" si="19"/>
        <v>64</v>
      </c>
      <c r="M256" s="92" t="str">
        <f t="shared" si="23"/>
        <v/>
      </c>
      <c r="N256" s="93" t="str">
        <f t="shared" si="20"/>
        <v/>
      </c>
    </row>
    <row r="257" spans="1:14" x14ac:dyDescent="0.2">
      <c r="A257" s="88">
        <v>44084</v>
      </c>
      <c r="B257" s="123"/>
      <c r="C257" s="89">
        <v>10</v>
      </c>
      <c r="D257" s="90">
        <v>211</v>
      </c>
      <c r="E257" s="91" t="s">
        <v>14</v>
      </c>
      <c r="F257" s="91" t="s">
        <v>14</v>
      </c>
      <c r="G257" s="92" t="str">
        <f t="shared" si="18"/>
        <v>LABORABLES</v>
      </c>
      <c r="H257" s="92">
        <f t="shared" si="21"/>
        <v>211</v>
      </c>
      <c r="I257" s="92" t="str">
        <f t="shared" si="22"/>
        <v/>
      </c>
      <c r="J257" s="80"/>
      <c r="K257" s="81"/>
      <c r="L257" s="92" t="str">
        <f t="shared" si="19"/>
        <v/>
      </c>
      <c r="M257" s="92" t="str">
        <f t="shared" si="23"/>
        <v/>
      </c>
      <c r="N257" s="93">
        <f t="shared" si="20"/>
        <v>211</v>
      </c>
    </row>
    <row r="258" spans="1:14" x14ac:dyDescent="0.2">
      <c r="A258" s="88">
        <v>44085</v>
      </c>
      <c r="B258" s="123"/>
      <c r="C258" s="89">
        <v>11</v>
      </c>
      <c r="D258" s="90">
        <v>310</v>
      </c>
      <c r="E258" s="91" t="s">
        <v>15</v>
      </c>
      <c r="F258" s="91" t="s">
        <v>15</v>
      </c>
      <c r="G258" s="92" t="str">
        <f t="shared" si="18"/>
        <v>FESTIVOS</v>
      </c>
      <c r="H258" s="92" t="str">
        <f t="shared" si="21"/>
        <v/>
      </c>
      <c r="I258" s="92">
        <f t="shared" si="22"/>
        <v>310</v>
      </c>
      <c r="J258" s="80"/>
      <c r="K258" s="81"/>
      <c r="L258" s="92" t="str">
        <f t="shared" si="19"/>
        <v/>
      </c>
      <c r="M258" s="92">
        <f t="shared" si="23"/>
        <v>310</v>
      </c>
      <c r="N258" s="93" t="str">
        <f t="shared" si="20"/>
        <v/>
      </c>
    </row>
    <row r="259" spans="1:14" x14ac:dyDescent="0.2">
      <c r="A259" s="88">
        <v>44086</v>
      </c>
      <c r="B259" s="123"/>
      <c r="C259" s="89">
        <v>12</v>
      </c>
      <c r="D259" s="90">
        <v>15</v>
      </c>
      <c r="E259" s="91" t="s">
        <v>16</v>
      </c>
      <c r="F259" s="91" t="s">
        <v>16</v>
      </c>
      <c r="G259" s="92" t="str">
        <f t="shared" si="18"/>
        <v>FESTIVOS</v>
      </c>
      <c r="H259" s="92" t="str">
        <f t="shared" si="21"/>
        <v/>
      </c>
      <c r="I259" s="92">
        <f t="shared" si="22"/>
        <v>15</v>
      </c>
      <c r="J259" s="80"/>
      <c r="K259" s="81"/>
      <c r="L259" s="92" t="str">
        <f t="shared" si="19"/>
        <v/>
      </c>
      <c r="M259" s="92">
        <f t="shared" si="23"/>
        <v>15</v>
      </c>
      <c r="N259" s="93" t="str">
        <f t="shared" si="20"/>
        <v/>
      </c>
    </row>
    <row r="260" spans="1:14" x14ac:dyDescent="0.2">
      <c r="A260" s="88">
        <v>44087</v>
      </c>
      <c r="B260" s="123"/>
      <c r="C260" s="89">
        <v>13</v>
      </c>
      <c r="D260" s="90">
        <v>30</v>
      </c>
      <c r="E260" s="91" t="s">
        <v>17</v>
      </c>
      <c r="F260" s="91" t="s">
        <v>17</v>
      </c>
      <c r="G260" s="92" t="str">
        <f t="shared" ref="G260:G323" si="24">IF(AND(F260&lt;&gt;"F",F260&lt;&gt;"S",F260&lt;&gt;"D"),"LABORABLES","FESTIVOS")</f>
        <v>LABORABLES</v>
      </c>
      <c r="H260" s="92">
        <f t="shared" si="21"/>
        <v>30</v>
      </c>
      <c r="I260" s="92" t="str">
        <f t="shared" si="22"/>
        <v/>
      </c>
      <c r="J260" s="80"/>
      <c r="K260" s="81"/>
      <c r="L260" s="92">
        <f t="shared" ref="L260:L323" si="25">IF(AND(F260&lt;&gt;"F",F260&lt;&gt;"S",F260&lt;&gt;"D",F260&lt;&gt;"V"),D260,"")</f>
        <v>30</v>
      </c>
      <c r="M260" s="92" t="str">
        <f t="shared" si="23"/>
        <v/>
      </c>
      <c r="N260" s="93" t="str">
        <f t="shared" ref="N260:N323" si="26">IF(F260="V",D260,"")</f>
        <v/>
      </c>
    </row>
    <row r="261" spans="1:14" x14ac:dyDescent="0.2">
      <c r="A261" s="88">
        <v>44088</v>
      </c>
      <c r="B261" s="123"/>
      <c r="C261" s="89">
        <v>14</v>
      </c>
      <c r="D261" s="90">
        <v>25</v>
      </c>
      <c r="E261" s="91" t="s">
        <v>18</v>
      </c>
      <c r="F261" s="91" t="s">
        <v>18</v>
      </c>
      <c r="G261" s="92" t="str">
        <f t="shared" si="24"/>
        <v>LABORABLES</v>
      </c>
      <c r="H261" s="92">
        <f t="shared" ref="H261:H324" si="27">IF(G261="LABORABLES",D261,"")</f>
        <v>25</v>
      </c>
      <c r="I261" s="92" t="str">
        <f t="shared" ref="I261:I324" si="28">IF(G261="FESTIVOS",D261,"")</f>
        <v/>
      </c>
      <c r="J261" s="80"/>
      <c r="K261" s="81"/>
      <c r="L261" s="92">
        <f t="shared" si="25"/>
        <v>25</v>
      </c>
      <c r="M261" s="92" t="str">
        <f t="shared" ref="M261:M324" si="29">IF(AND(G261="FESTIVOS"),D261,"")</f>
        <v/>
      </c>
      <c r="N261" s="93" t="str">
        <f t="shared" si="26"/>
        <v/>
      </c>
    </row>
    <row r="262" spans="1:14" x14ac:dyDescent="0.2">
      <c r="A262" s="88">
        <v>44089</v>
      </c>
      <c r="B262" s="123"/>
      <c r="C262" s="89">
        <v>15</v>
      </c>
      <c r="D262" s="90">
        <v>22</v>
      </c>
      <c r="E262" s="91" t="s">
        <v>19</v>
      </c>
      <c r="F262" s="91" t="s">
        <v>19</v>
      </c>
      <c r="G262" s="92" t="str">
        <f t="shared" si="24"/>
        <v>LABORABLES</v>
      </c>
      <c r="H262" s="92">
        <f t="shared" si="27"/>
        <v>22</v>
      </c>
      <c r="I262" s="92" t="str">
        <f t="shared" si="28"/>
        <v/>
      </c>
      <c r="J262" s="80"/>
      <c r="K262" s="81"/>
      <c r="L262" s="92">
        <f t="shared" si="25"/>
        <v>22</v>
      </c>
      <c r="M262" s="92" t="str">
        <f t="shared" si="29"/>
        <v/>
      </c>
      <c r="N262" s="93" t="str">
        <f t="shared" si="26"/>
        <v/>
      </c>
    </row>
    <row r="263" spans="1:14" x14ac:dyDescent="0.2">
      <c r="A263" s="88">
        <v>44090</v>
      </c>
      <c r="B263" s="123"/>
      <c r="C263" s="89">
        <v>16</v>
      </c>
      <c r="D263" s="90">
        <v>87</v>
      </c>
      <c r="E263" s="91" t="s">
        <v>13</v>
      </c>
      <c r="F263" s="91" t="s">
        <v>13</v>
      </c>
      <c r="G263" s="92" t="str">
        <f t="shared" si="24"/>
        <v>LABORABLES</v>
      </c>
      <c r="H263" s="92">
        <f t="shared" si="27"/>
        <v>87</v>
      </c>
      <c r="I263" s="92" t="str">
        <f t="shared" si="28"/>
        <v/>
      </c>
      <c r="J263" s="80"/>
      <c r="K263" s="81"/>
      <c r="L263" s="92">
        <f t="shared" si="25"/>
        <v>87</v>
      </c>
      <c r="M263" s="92" t="str">
        <f t="shared" si="29"/>
        <v/>
      </c>
      <c r="N263" s="93" t="str">
        <f t="shared" si="26"/>
        <v/>
      </c>
    </row>
    <row r="264" spans="1:14" x14ac:dyDescent="0.2">
      <c r="A264" s="88">
        <v>44091</v>
      </c>
      <c r="B264" s="123"/>
      <c r="C264" s="89">
        <v>17</v>
      </c>
      <c r="D264" s="90">
        <v>264</v>
      </c>
      <c r="E264" s="91" t="s">
        <v>14</v>
      </c>
      <c r="F264" s="91" t="s">
        <v>14</v>
      </c>
      <c r="G264" s="92" t="str">
        <f t="shared" si="24"/>
        <v>LABORABLES</v>
      </c>
      <c r="H264" s="92">
        <f t="shared" si="27"/>
        <v>264</v>
      </c>
      <c r="I264" s="92" t="str">
        <f t="shared" si="28"/>
        <v/>
      </c>
      <c r="J264" s="80"/>
      <c r="K264" s="81"/>
      <c r="L264" s="92" t="str">
        <f t="shared" si="25"/>
        <v/>
      </c>
      <c r="M264" s="92" t="str">
        <f t="shared" si="29"/>
        <v/>
      </c>
      <c r="N264" s="93">
        <f t="shared" si="26"/>
        <v>264</v>
      </c>
    </row>
    <row r="265" spans="1:14" x14ac:dyDescent="0.2">
      <c r="A265" s="88">
        <v>44092</v>
      </c>
      <c r="B265" s="123"/>
      <c r="C265" s="89">
        <v>18</v>
      </c>
      <c r="D265" s="90">
        <v>394</v>
      </c>
      <c r="E265" s="91" t="s">
        <v>15</v>
      </c>
      <c r="F265" s="91" t="s">
        <v>15</v>
      </c>
      <c r="G265" s="92" t="str">
        <f t="shared" si="24"/>
        <v>FESTIVOS</v>
      </c>
      <c r="H265" s="92" t="str">
        <f t="shared" si="27"/>
        <v/>
      </c>
      <c r="I265" s="92">
        <f t="shared" si="28"/>
        <v>394</v>
      </c>
      <c r="J265" s="80"/>
      <c r="K265" s="81"/>
      <c r="L265" s="92" t="str">
        <f t="shared" si="25"/>
        <v/>
      </c>
      <c r="M265" s="92">
        <f t="shared" si="29"/>
        <v>394</v>
      </c>
      <c r="N265" s="93" t="str">
        <f t="shared" si="26"/>
        <v/>
      </c>
    </row>
    <row r="266" spans="1:14" x14ac:dyDescent="0.2">
      <c r="A266" s="88">
        <v>44093</v>
      </c>
      <c r="B266" s="123"/>
      <c r="C266" s="89">
        <v>19</v>
      </c>
      <c r="D266" s="90">
        <v>8</v>
      </c>
      <c r="E266" s="91" t="s">
        <v>16</v>
      </c>
      <c r="F266" s="91" t="s">
        <v>16</v>
      </c>
      <c r="G266" s="92" t="str">
        <f t="shared" si="24"/>
        <v>FESTIVOS</v>
      </c>
      <c r="H266" s="92" t="str">
        <f t="shared" si="27"/>
        <v/>
      </c>
      <c r="I266" s="92">
        <f t="shared" si="28"/>
        <v>8</v>
      </c>
      <c r="J266" s="80"/>
      <c r="K266" s="81"/>
      <c r="L266" s="92" t="str">
        <f t="shared" si="25"/>
        <v/>
      </c>
      <c r="M266" s="92">
        <f t="shared" si="29"/>
        <v>8</v>
      </c>
      <c r="N266" s="93" t="str">
        <f t="shared" si="26"/>
        <v/>
      </c>
    </row>
    <row r="267" spans="1:14" x14ac:dyDescent="0.2">
      <c r="A267" s="88">
        <v>44094</v>
      </c>
      <c r="B267" s="123"/>
      <c r="C267" s="89">
        <v>20</v>
      </c>
      <c r="D267" s="90">
        <v>44</v>
      </c>
      <c r="E267" s="91" t="s">
        <v>17</v>
      </c>
      <c r="F267" s="91" t="s">
        <v>17</v>
      </c>
      <c r="G267" s="92" t="str">
        <f t="shared" si="24"/>
        <v>LABORABLES</v>
      </c>
      <c r="H267" s="92">
        <f t="shared" si="27"/>
        <v>44</v>
      </c>
      <c r="I267" s="92" t="str">
        <f t="shared" si="28"/>
        <v/>
      </c>
      <c r="J267" s="80"/>
      <c r="K267" s="81"/>
      <c r="L267" s="92">
        <f t="shared" si="25"/>
        <v>44</v>
      </c>
      <c r="M267" s="92" t="str">
        <f t="shared" si="29"/>
        <v/>
      </c>
      <c r="N267" s="93" t="str">
        <f t="shared" si="26"/>
        <v/>
      </c>
    </row>
    <row r="268" spans="1:14" x14ac:dyDescent="0.2">
      <c r="A268" s="88">
        <v>44095</v>
      </c>
      <c r="B268" s="123"/>
      <c r="C268" s="89">
        <v>21</v>
      </c>
      <c r="D268" s="90">
        <v>27</v>
      </c>
      <c r="E268" s="91" t="s">
        <v>18</v>
      </c>
      <c r="F268" s="91" t="s">
        <v>18</v>
      </c>
      <c r="G268" s="92" t="str">
        <f t="shared" si="24"/>
        <v>LABORABLES</v>
      </c>
      <c r="H268" s="92">
        <f t="shared" si="27"/>
        <v>27</v>
      </c>
      <c r="I268" s="92" t="str">
        <f t="shared" si="28"/>
        <v/>
      </c>
      <c r="J268" s="80"/>
      <c r="K268" s="81"/>
      <c r="L268" s="92">
        <f t="shared" si="25"/>
        <v>27</v>
      </c>
      <c r="M268" s="92" t="str">
        <f t="shared" si="29"/>
        <v/>
      </c>
      <c r="N268" s="93" t="str">
        <f t="shared" si="26"/>
        <v/>
      </c>
    </row>
    <row r="269" spans="1:14" x14ac:dyDescent="0.2">
      <c r="A269" s="88">
        <v>44096</v>
      </c>
      <c r="B269" s="123"/>
      <c r="C269" s="89">
        <v>22</v>
      </c>
      <c r="D269" s="90">
        <v>31</v>
      </c>
      <c r="E269" s="91" t="s">
        <v>19</v>
      </c>
      <c r="F269" s="91" t="s">
        <v>19</v>
      </c>
      <c r="G269" s="92" t="str">
        <f t="shared" si="24"/>
        <v>LABORABLES</v>
      </c>
      <c r="H269" s="92">
        <f t="shared" si="27"/>
        <v>31</v>
      </c>
      <c r="I269" s="92" t="str">
        <f t="shared" si="28"/>
        <v/>
      </c>
      <c r="J269" s="80"/>
      <c r="K269" s="81"/>
      <c r="L269" s="92">
        <f t="shared" si="25"/>
        <v>31</v>
      </c>
      <c r="M269" s="92" t="str">
        <f t="shared" si="29"/>
        <v/>
      </c>
      <c r="N269" s="93" t="str">
        <f t="shared" si="26"/>
        <v/>
      </c>
    </row>
    <row r="270" spans="1:14" x14ac:dyDescent="0.2">
      <c r="A270" s="88">
        <v>44097</v>
      </c>
      <c r="B270" s="123"/>
      <c r="C270" s="89">
        <v>23</v>
      </c>
      <c r="D270" s="90">
        <v>69</v>
      </c>
      <c r="E270" s="91" t="s">
        <v>13</v>
      </c>
      <c r="F270" s="91" t="s">
        <v>13</v>
      </c>
      <c r="G270" s="92" t="str">
        <f t="shared" si="24"/>
        <v>LABORABLES</v>
      </c>
      <c r="H270" s="92">
        <f t="shared" si="27"/>
        <v>69</v>
      </c>
      <c r="I270" s="92" t="str">
        <f t="shared" si="28"/>
        <v/>
      </c>
      <c r="J270" s="80"/>
      <c r="K270" s="81"/>
      <c r="L270" s="92">
        <f t="shared" si="25"/>
        <v>69</v>
      </c>
      <c r="M270" s="92" t="str">
        <f t="shared" si="29"/>
        <v/>
      </c>
      <c r="N270" s="93" t="str">
        <f t="shared" si="26"/>
        <v/>
      </c>
    </row>
    <row r="271" spans="1:14" x14ac:dyDescent="0.2">
      <c r="A271" s="88">
        <v>44098</v>
      </c>
      <c r="B271" s="123"/>
      <c r="C271" s="89">
        <v>24</v>
      </c>
      <c r="D271" s="90">
        <v>210</v>
      </c>
      <c r="E271" s="91" t="s">
        <v>14</v>
      </c>
      <c r="F271" s="91" t="s">
        <v>14</v>
      </c>
      <c r="G271" s="92" t="str">
        <f t="shared" si="24"/>
        <v>LABORABLES</v>
      </c>
      <c r="H271" s="92">
        <f t="shared" si="27"/>
        <v>210</v>
      </c>
      <c r="I271" s="92" t="str">
        <f t="shared" si="28"/>
        <v/>
      </c>
      <c r="J271" s="80"/>
      <c r="K271" s="81"/>
      <c r="L271" s="92" t="str">
        <f t="shared" si="25"/>
        <v/>
      </c>
      <c r="M271" s="92" t="str">
        <f t="shared" si="29"/>
        <v/>
      </c>
      <c r="N271" s="93">
        <f t="shared" si="26"/>
        <v>210</v>
      </c>
    </row>
    <row r="272" spans="1:14" x14ac:dyDescent="0.2">
      <c r="A272" s="88">
        <v>44099</v>
      </c>
      <c r="B272" s="123"/>
      <c r="C272" s="89">
        <v>25</v>
      </c>
      <c r="D272" s="90">
        <v>315</v>
      </c>
      <c r="E272" s="91" t="s">
        <v>15</v>
      </c>
      <c r="F272" s="91" t="s">
        <v>15</v>
      </c>
      <c r="G272" s="92" t="str">
        <f t="shared" si="24"/>
        <v>FESTIVOS</v>
      </c>
      <c r="H272" s="92" t="str">
        <f t="shared" si="27"/>
        <v/>
      </c>
      <c r="I272" s="92">
        <f t="shared" si="28"/>
        <v>315</v>
      </c>
      <c r="J272" s="80"/>
      <c r="K272" s="81"/>
      <c r="L272" s="92" t="str">
        <f t="shared" si="25"/>
        <v/>
      </c>
      <c r="M272" s="92">
        <f t="shared" si="29"/>
        <v>315</v>
      </c>
      <c r="N272" s="93" t="str">
        <f t="shared" si="26"/>
        <v/>
      </c>
    </row>
    <row r="273" spans="1:14" x14ac:dyDescent="0.2">
      <c r="A273" s="88">
        <v>44100</v>
      </c>
      <c r="B273" s="123"/>
      <c r="C273" s="89">
        <v>26</v>
      </c>
      <c r="D273" s="90">
        <v>12</v>
      </c>
      <c r="E273" s="91" t="s">
        <v>16</v>
      </c>
      <c r="F273" s="91" t="s">
        <v>16</v>
      </c>
      <c r="G273" s="92" t="str">
        <f t="shared" si="24"/>
        <v>FESTIVOS</v>
      </c>
      <c r="H273" s="92" t="str">
        <f t="shared" si="27"/>
        <v/>
      </c>
      <c r="I273" s="92">
        <f t="shared" si="28"/>
        <v>12</v>
      </c>
      <c r="J273" s="80"/>
      <c r="K273" s="81"/>
      <c r="L273" s="92" t="str">
        <f t="shared" si="25"/>
        <v/>
      </c>
      <c r="M273" s="92">
        <f t="shared" si="29"/>
        <v>12</v>
      </c>
      <c r="N273" s="93" t="str">
        <f t="shared" si="26"/>
        <v/>
      </c>
    </row>
    <row r="274" spans="1:14" x14ac:dyDescent="0.2">
      <c r="A274" s="88">
        <v>44101</v>
      </c>
      <c r="B274" s="123"/>
      <c r="C274" s="89">
        <v>27</v>
      </c>
      <c r="D274" s="90">
        <v>39</v>
      </c>
      <c r="E274" s="91" t="s">
        <v>17</v>
      </c>
      <c r="F274" s="91" t="s">
        <v>17</v>
      </c>
      <c r="G274" s="92" t="str">
        <f t="shared" si="24"/>
        <v>LABORABLES</v>
      </c>
      <c r="H274" s="92">
        <f t="shared" si="27"/>
        <v>39</v>
      </c>
      <c r="I274" s="92" t="str">
        <f t="shared" si="28"/>
        <v/>
      </c>
      <c r="J274" s="80"/>
      <c r="K274" s="81"/>
      <c r="L274" s="92">
        <f t="shared" si="25"/>
        <v>39</v>
      </c>
      <c r="M274" s="92" t="str">
        <f t="shared" si="29"/>
        <v/>
      </c>
      <c r="N274" s="93" t="str">
        <f t="shared" si="26"/>
        <v/>
      </c>
    </row>
    <row r="275" spans="1:14" x14ac:dyDescent="0.2">
      <c r="A275" s="88">
        <v>44102</v>
      </c>
      <c r="B275" s="123"/>
      <c r="C275" s="89">
        <v>28</v>
      </c>
      <c r="D275" s="90">
        <v>26</v>
      </c>
      <c r="E275" s="91" t="s">
        <v>18</v>
      </c>
      <c r="F275" s="91" t="s">
        <v>18</v>
      </c>
      <c r="G275" s="92" t="str">
        <f t="shared" si="24"/>
        <v>LABORABLES</v>
      </c>
      <c r="H275" s="92">
        <f t="shared" si="27"/>
        <v>26</v>
      </c>
      <c r="I275" s="92" t="str">
        <f t="shared" si="28"/>
        <v/>
      </c>
      <c r="J275" s="80"/>
      <c r="K275" s="81"/>
      <c r="L275" s="92">
        <f t="shared" si="25"/>
        <v>26</v>
      </c>
      <c r="M275" s="92" t="str">
        <f t="shared" si="29"/>
        <v/>
      </c>
      <c r="N275" s="93" t="str">
        <f t="shared" si="26"/>
        <v/>
      </c>
    </row>
    <row r="276" spans="1:14" x14ac:dyDescent="0.2">
      <c r="A276" s="88">
        <v>44103</v>
      </c>
      <c r="B276" s="123"/>
      <c r="C276" s="89">
        <v>29</v>
      </c>
      <c r="D276" s="90">
        <v>29</v>
      </c>
      <c r="E276" s="91" t="s">
        <v>19</v>
      </c>
      <c r="F276" s="91" t="s">
        <v>19</v>
      </c>
      <c r="G276" s="92" t="str">
        <f t="shared" si="24"/>
        <v>LABORABLES</v>
      </c>
      <c r="H276" s="92">
        <f t="shared" si="27"/>
        <v>29</v>
      </c>
      <c r="I276" s="92" t="str">
        <f t="shared" si="28"/>
        <v/>
      </c>
      <c r="J276" s="80"/>
      <c r="K276" s="81"/>
      <c r="L276" s="92">
        <f t="shared" si="25"/>
        <v>29</v>
      </c>
      <c r="M276" s="92" t="str">
        <f t="shared" si="29"/>
        <v/>
      </c>
      <c r="N276" s="93" t="str">
        <f t="shared" si="26"/>
        <v/>
      </c>
    </row>
    <row r="277" spans="1:14" x14ac:dyDescent="0.2">
      <c r="A277" s="88">
        <v>44104</v>
      </c>
      <c r="B277" s="124"/>
      <c r="C277" s="89">
        <v>30</v>
      </c>
      <c r="D277" s="90">
        <v>62</v>
      </c>
      <c r="E277" s="91" t="s">
        <v>13</v>
      </c>
      <c r="F277" s="91" t="s">
        <v>13</v>
      </c>
      <c r="G277" s="92" t="str">
        <f t="shared" si="24"/>
        <v>LABORABLES</v>
      </c>
      <c r="H277" s="92">
        <f t="shared" si="27"/>
        <v>62</v>
      </c>
      <c r="I277" s="92" t="str">
        <f t="shared" si="28"/>
        <v/>
      </c>
      <c r="J277" s="80"/>
      <c r="K277" s="81"/>
      <c r="L277" s="92">
        <f t="shared" si="25"/>
        <v>62</v>
      </c>
      <c r="M277" s="92" t="str">
        <f t="shared" si="29"/>
        <v/>
      </c>
      <c r="N277" s="93" t="str">
        <f t="shared" si="26"/>
        <v/>
      </c>
    </row>
    <row r="278" spans="1:14" x14ac:dyDescent="0.2">
      <c r="A278" s="88">
        <v>44105</v>
      </c>
      <c r="B278" s="122" t="s">
        <v>9</v>
      </c>
      <c r="C278" s="89">
        <v>1</v>
      </c>
      <c r="D278" s="90">
        <v>206</v>
      </c>
      <c r="E278" s="91" t="s">
        <v>14</v>
      </c>
      <c r="F278" s="91" t="s">
        <v>14</v>
      </c>
      <c r="G278" s="92" t="str">
        <f t="shared" si="24"/>
        <v>LABORABLES</v>
      </c>
      <c r="H278" s="92">
        <f t="shared" si="27"/>
        <v>206</v>
      </c>
      <c r="I278" s="92" t="str">
        <f t="shared" si="28"/>
        <v/>
      </c>
      <c r="J278" s="80"/>
      <c r="K278" s="81"/>
      <c r="L278" s="92" t="str">
        <f t="shared" si="25"/>
        <v/>
      </c>
      <c r="M278" s="92" t="str">
        <f t="shared" si="29"/>
        <v/>
      </c>
      <c r="N278" s="93">
        <f t="shared" si="26"/>
        <v>206</v>
      </c>
    </row>
    <row r="279" spans="1:14" x14ac:dyDescent="0.2">
      <c r="A279" s="88">
        <v>44106</v>
      </c>
      <c r="B279" s="123"/>
      <c r="C279" s="89">
        <v>2</v>
      </c>
      <c r="D279" s="90">
        <v>283</v>
      </c>
      <c r="E279" s="91" t="s">
        <v>15</v>
      </c>
      <c r="F279" s="91" t="s">
        <v>15</v>
      </c>
      <c r="G279" s="92" t="str">
        <f t="shared" si="24"/>
        <v>FESTIVOS</v>
      </c>
      <c r="H279" s="92" t="str">
        <f t="shared" si="27"/>
        <v/>
      </c>
      <c r="I279" s="92">
        <f t="shared" si="28"/>
        <v>283</v>
      </c>
      <c r="J279" s="80"/>
      <c r="K279" s="81"/>
      <c r="L279" s="92" t="str">
        <f t="shared" si="25"/>
        <v/>
      </c>
      <c r="M279" s="92">
        <f t="shared" si="29"/>
        <v>283</v>
      </c>
      <c r="N279" s="93" t="str">
        <f t="shared" si="26"/>
        <v/>
      </c>
    </row>
    <row r="280" spans="1:14" x14ac:dyDescent="0.2">
      <c r="A280" s="88">
        <v>44107</v>
      </c>
      <c r="B280" s="123"/>
      <c r="C280" s="89">
        <v>3</v>
      </c>
      <c r="D280" s="90">
        <v>4</v>
      </c>
      <c r="E280" s="91" t="s">
        <v>16</v>
      </c>
      <c r="F280" s="91" t="s">
        <v>16</v>
      </c>
      <c r="G280" s="92" t="str">
        <f t="shared" si="24"/>
        <v>FESTIVOS</v>
      </c>
      <c r="H280" s="92" t="str">
        <f t="shared" si="27"/>
        <v/>
      </c>
      <c r="I280" s="92">
        <f t="shared" si="28"/>
        <v>4</v>
      </c>
      <c r="J280" s="80"/>
      <c r="K280" s="81"/>
      <c r="L280" s="92" t="str">
        <f t="shared" si="25"/>
        <v/>
      </c>
      <c r="M280" s="92">
        <f t="shared" si="29"/>
        <v>4</v>
      </c>
      <c r="N280" s="93" t="str">
        <f t="shared" si="26"/>
        <v/>
      </c>
    </row>
    <row r="281" spans="1:14" x14ac:dyDescent="0.2">
      <c r="A281" s="88">
        <v>44108</v>
      </c>
      <c r="B281" s="123"/>
      <c r="C281" s="89">
        <v>4</v>
      </c>
      <c r="D281" s="90">
        <v>20</v>
      </c>
      <c r="E281" s="91" t="s">
        <v>17</v>
      </c>
      <c r="F281" s="91" t="s">
        <v>17</v>
      </c>
      <c r="G281" s="92" t="str">
        <f t="shared" si="24"/>
        <v>LABORABLES</v>
      </c>
      <c r="H281" s="92">
        <f t="shared" si="27"/>
        <v>20</v>
      </c>
      <c r="I281" s="92" t="str">
        <f t="shared" si="28"/>
        <v/>
      </c>
      <c r="J281" s="80"/>
      <c r="K281" s="81"/>
      <c r="L281" s="92">
        <f t="shared" si="25"/>
        <v>20</v>
      </c>
      <c r="M281" s="92" t="str">
        <f t="shared" si="29"/>
        <v/>
      </c>
      <c r="N281" s="93" t="str">
        <f t="shared" si="26"/>
        <v/>
      </c>
    </row>
    <row r="282" spans="1:14" x14ac:dyDescent="0.2">
      <c r="A282" s="88">
        <v>44109</v>
      </c>
      <c r="B282" s="123"/>
      <c r="C282" s="89">
        <v>5</v>
      </c>
      <c r="D282" s="90">
        <v>26</v>
      </c>
      <c r="E282" s="91" t="s">
        <v>18</v>
      </c>
      <c r="F282" s="91" t="s">
        <v>18</v>
      </c>
      <c r="G282" s="92" t="str">
        <f t="shared" si="24"/>
        <v>LABORABLES</v>
      </c>
      <c r="H282" s="92">
        <f t="shared" si="27"/>
        <v>26</v>
      </c>
      <c r="I282" s="92" t="str">
        <f t="shared" si="28"/>
        <v/>
      </c>
      <c r="J282" s="80"/>
      <c r="K282" s="81"/>
      <c r="L282" s="92">
        <f t="shared" si="25"/>
        <v>26</v>
      </c>
      <c r="M282" s="92" t="str">
        <f t="shared" si="29"/>
        <v/>
      </c>
      <c r="N282" s="93" t="str">
        <f t="shared" si="26"/>
        <v/>
      </c>
    </row>
    <row r="283" spans="1:14" x14ac:dyDescent="0.2">
      <c r="A283" s="88">
        <v>44110</v>
      </c>
      <c r="B283" s="123"/>
      <c r="C283" s="89">
        <v>6</v>
      </c>
      <c r="D283" s="90">
        <v>51</v>
      </c>
      <c r="E283" s="91" t="s">
        <v>19</v>
      </c>
      <c r="F283" s="91" t="s">
        <v>19</v>
      </c>
      <c r="G283" s="92" t="str">
        <f t="shared" si="24"/>
        <v>LABORABLES</v>
      </c>
      <c r="H283" s="92">
        <f t="shared" si="27"/>
        <v>51</v>
      </c>
      <c r="I283" s="92" t="str">
        <f t="shared" si="28"/>
        <v/>
      </c>
      <c r="J283" s="80"/>
      <c r="K283" s="81"/>
      <c r="L283" s="92">
        <f t="shared" si="25"/>
        <v>51</v>
      </c>
      <c r="M283" s="92" t="str">
        <f t="shared" si="29"/>
        <v/>
      </c>
      <c r="N283" s="93" t="str">
        <f t="shared" si="26"/>
        <v/>
      </c>
    </row>
    <row r="284" spans="1:14" x14ac:dyDescent="0.2">
      <c r="A284" s="88">
        <v>44111</v>
      </c>
      <c r="B284" s="123"/>
      <c r="C284" s="89">
        <v>7</v>
      </c>
      <c r="D284" s="90">
        <v>61</v>
      </c>
      <c r="E284" s="91" t="s">
        <v>13</v>
      </c>
      <c r="F284" s="91" t="s">
        <v>13</v>
      </c>
      <c r="G284" s="92" t="str">
        <f t="shared" si="24"/>
        <v>LABORABLES</v>
      </c>
      <c r="H284" s="92">
        <f t="shared" si="27"/>
        <v>61</v>
      </c>
      <c r="I284" s="92" t="str">
        <f t="shared" si="28"/>
        <v/>
      </c>
      <c r="J284" s="80"/>
      <c r="K284" s="81"/>
      <c r="L284" s="92">
        <f t="shared" si="25"/>
        <v>61</v>
      </c>
      <c r="M284" s="92" t="str">
        <f t="shared" si="29"/>
        <v/>
      </c>
      <c r="N284" s="93" t="str">
        <f t="shared" si="26"/>
        <v/>
      </c>
    </row>
    <row r="285" spans="1:14" x14ac:dyDescent="0.2">
      <c r="A285" s="88">
        <v>44112</v>
      </c>
      <c r="B285" s="123"/>
      <c r="C285" s="89">
        <v>8</v>
      </c>
      <c r="D285" s="90">
        <v>126</v>
      </c>
      <c r="E285" s="91" t="s">
        <v>14</v>
      </c>
      <c r="F285" s="91" t="s">
        <v>14</v>
      </c>
      <c r="G285" s="92" t="str">
        <f t="shared" si="24"/>
        <v>LABORABLES</v>
      </c>
      <c r="H285" s="92">
        <f t="shared" si="27"/>
        <v>126</v>
      </c>
      <c r="I285" s="92" t="str">
        <f t="shared" si="28"/>
        <v/>
      </c>
      <c r="J285" s="80"/>
      <c r="K285" s="81"/>
      <c r="L285" s="92" t="str">
        <f t="shared" si="25"/>
        <v/>
      </c>
      <c r="M285" s="92" t="str">
        <f t="shared" si="29"/>
        <v/>
      </c>
      <c r="N285" s="93">
        <f t="shared" si="26"/>
        <v>126</v>
      </c>
    </row>
    <row r="286" spans="1:14" x14ac:dyDescent="0.2">
      <c r="A286" s="88">
        <v>44113</v>
      </c>
      <c r="B286" s="123"/>
      <c r="C286" s="89">
        <v>9</v>
      </c>
      <c r="D286" s="90">
        <v>211</v>
      </c>
      <c r="E286" s="91" t="s">
        <v>15</v>
      </c>
      <c r="F286" s="91" t="s">
        <v>15</v>
      </c>
      <c r="G286" s="92" t="str">
        <f t="shared" si="24"/>
        <v>FESTIVOS</v>
      </c>
      <c r="H286" s="92" t="str">
        <f t="shared" si="27"/>
        <v/>
      </c>
      <c r="I286" s="92">
        <f t="shared" si="28"/>
        <v>211</v>
      </c>
      <c r="J286" s="80"/>
      <c r="K286" s="81"/>
      <c r="L286" s="92" t="str">
        <f t="shared" si="25"/>
        <v/>
      </c>
      <c r="M286" s="92">
        <f t="shared" si="29"/>
        <v>211</v>
      </c>
      <c r="N286" s="93" t="str">
        <f t="shared" si="26"/>
        <v/>
      </c>
    </row>
    <row r="287" spans="1:14" x14ac:dyDescent="0.2">
      <c r="A287" s="88">
        <v>44114</v>
      </c>
      <c r="B287" s="123"/>
      <c r="C287" s="89">
        <v>10</v>
      </c>
      <c r="D287" s="90">
        <v>19</v>
      </c>
      <c r="E287" s="91" t="s">
        <v>16</v>
      </c>
      <c r="F287" s="91" t="s">
        <v>16</v>
      </c>
      <c r="G287" s="92" t="str">
        <f t="shared" si="24"/>
        <v>FESTIVOS</v>
      </c>
      <c r="H287" s="92" t="str">
        <f t="shared" si="27"/>
        <v/>
      </c>
      <c r="I287" s="92">
        <f t="shared" si="28"/>
        <v>19</v>
      </c>
      <c r="J287" s="80"/>
      <c r="K287" s="81"/>
      <c r="L287" s="92" t="str">
        <f t="shared" si="25"/>
        <v/>
      </c>
      <c r="M287" s="92">
        <f t="shared" si="29"/>
        <v>19</v>
      </c>
      <c r="N287" s="93" t="str">
        <f t="shared" si="26"/>
        <v/>
      </c>
    </row>
    <row r="288" spans="1:14" x14ac:dyDescent="0.2">
      <c r="A288" s="88">
        <v>44115</v>
      </c>
      <c r="B288" s="123"/>
      <c r="C288" s="89">
        <v>11</v>
      </c>
      <c r="D288" s="90">
        <v>20</v>
      </c>
      <c r="E288" s="91" t="s">
        <v>17</v>
      </c>
      <c r="F288" s="91" t="s">
        <v>17</v>
      </c>
      <c r="G288" s="92" t="str">
        <f t="shared" si="24"/>
        <v>LABORABLES</v>
      </c>
      <c r="H288" s="92">
        <f t="shared" si="27"/>
        <v>20</v>
      </c>
      <c r="I288" s="92" t="str">
        <f t="shared" si="28"/>
        <v/>
      </c>
      <c r="J288" s="80"/>
      <c r="K288" s="81"/>
      <c r="L288" s="92">
        <f t="shared" si="25"/>
        <v>20</v>
      </c>
      <c r="M288" s="92" t="str">
        <f t="shared" si="29"/>
        <v/>
      </c>
      <c r="N288" s="93" t="str">
        <f t="shared" si="26"/>
        <v/>
      </c>
    </row>
    <row r="289" spans="1:14" x14ac:dyDescent="0.2">
      <c r="A289" s="88">
        <v>44116</v>
      </c>
      <c r="B289" s="123"/>
      <c r="C289" s="89">
        <v>12</v>
      </c>
      <c r="D289" s="90">
        <v>5</v>
      </c>
      <c r="E289" s="91" t="s">
        <v>18</v>
      </c>
      <c r="F289" s="91" t="s">
        <v>56</v>
      </c>
      <c r="G289" s="92" t="str">
        <f t="shared" si="24"/>
        <v>FESTIVOS</v>
      </c>
      <c r="H289" s="92" t="str">
        <f t="shared" si="27"/>
        <v/>
      </c>
      <c r="I289" s="92">
        <f t="shared" si="28"/>
        <v>5</v>
      </c>
      <c r="J289" s="80"/>
      <c r="K289" s="81"/>
      <c r="L289" s="92" t="str">
        <f t="shared" si="25"/>
        <v/>
      </c>
      <c r="M289" s="92">
        <f t="shared" si="29"/>
        <v>5</v>
      </c>
      <c r="N289" s="93" t="str">
        <f t="shared" si="26"/>
        <v/>
      </c>
    </row>
    <row r="290" spans="1:14" x14ac:dyDescent="0.2">
      <c r="A290" s="88">
        <v>44117</v>
      </c>
      <c r="B290" s="123"/>
      <c r="C290" s="89">
        <v>13</v>
      </c>
      <c r="D290" s="90">
        <v>37</v>
      </c>
      <c r="E290" s="91" t="s">
        <v>19</v>
      </c>
      <c r="F290" s="91" t="s">
        <v>19</v>
      </c>
      <c r="G290" s="92" t="str">
        <f t="shared" si="24"/>
        <v>LABORABLES</v>
      </c>
      <c r="H290" s="92">
        <f t="shared" si="27"/>
        <v>37</v>
      </c>
      <c r="I290" s="92" t="str">
        <f t="shared" si="28"/>
        <v/>
      </c>
      <c r="J290" s="80"/>
      <c r="K290" s="81"/>
      <c r="L290" s="92">
        <f t="shared" si="25"/>
        <v>37</v>
      </c>
      <c r="M290" s="92" t="str">
        <f t="shared" si="29"/>
        <v/>
      </c>
      <c r="N290" s="93" t="str">
        <f t="shared" si="26"/>
        <v/>
      </c>
    </row>
    <row r="291" spans="1:14" x14ac:dyDescent="0.2">
      <c r="A291" s="88">
        <v>44118</v>
      </c>
      <c r="B291" s="123"/>
      <c r="C291" s="89">
        <v>14</v>
      </c>
      <c r="D291" s="90">
        <v>75</v>
      </c>
      <c r="E291" s="91" t="s">
        <v>13</v>
      </c>
      <c r="F291" s="91" t="s">
        <v>13</v>
      </c>
      <c r="G291" s="92" t="str">
        <f t="shared" si="24"/>
        <v>LABORABLES</v>
      </c>
      <c r="H291" s="92">
        <f t="shared" si="27"/>
        <v>75</v>
      </c>
      <c r="I291" s="92" t="str">
        <f t="shared" si="28"/>
        <v/>
      </c>
      <c r="J291" s="80"/>
      <c r="K291" s="81"/>
      <c r="L291" s="92">
        <f t="shared" si="25"/>
        <v>75</v>
      </c>
      <c r="M291" s="92" t="str">
        <f t="shared" si="29"/>
        <v/>
      </c>
      <c r="N291" s="93" t="str">
        <f t="shared" si="26"/>
        <v/>
      </c>
    </row>
    <row r="292" spans="1:14" x14ac:dyDescent="0.2">
      <c r="A292" s="88">
        <v>44119</v>
      </c>
      <c r="B292" s="123"/>
      <c r="C292" s="89">
        <v>15</v>
      </c>
      <c r="D292" s="90">
        <v>221</v>
      </c>
      <c r="E292" s="91" t="s">
        <v>14</v>
      </c>
      <c r="F292" s="91" t="s">
        <v>14</v>
      </c>
      <c r="G292" s="92" t="str">
        <f t="shared" si="24"/>
        <v>LABORABLES</v>
      </c>
      <c r="H292" s="92">
        <f t="shared" si="27"/>
        <v>221</v>
      </c>
      <c r="I292" s="92" t="str">
        <f t="shared" si="28"/>
        <v/>
      </c>
      <c r="J292" s="80"/>
      <c r="K292" s="81"/>
      <c r="L292" s="92" t="str">
        <f t="shared" si="25"/>
        <v/>
      </c>
      <c r="M292" s="92" t="str">
        <f t="shared" si="29"/>
        <v/>
      </c>
      <c r="N292" s="93">
        <f t="shared" si="26"/>
        <v>221</v>
      </c>
    </row>
    <row r="293" spans="1:14" x14ac:dyDescent="0.2">
      <c r="A293" s="88">
        <v>44120</v>
      </c>
      <c r="B293" s="123"/>
      <c r="C293" s="89">
        <v>16</v>
      </c>
      <c r="D293" s="90">
        <v>294</v>
      </c>
      <c r="E293" s="91" t="s">
        <v>15</v>
      </c>
      <c r="F293" s="91" t="s">
        <v>15</v>
      </c>
      <c r="G293" s="92" t="str">
        <f t="shared" si="24"/>
        <v>FESTIVOS</v>
      </c>
      <c r="H293" s="92" t="str">
        <f t="shared" si="27"/>
        <v/>
      </c>
      <c r="I293" s="92">
        <f t="shared" si="28"/>
        <v>294</v>
      </c>
      <c r="J293" s="80"/>
      <c r="K293" s="81"/>
      <c r="L293" s="92" t="str">
        <f t="shared" si="25"/>
        <v/>
      </c>
      <c r="M293" s="92">
        <f t="shared" si="29"/>
        <v>294</v>
      </c>
      <c r="N293" s="93" t="str">
        <f t="shared" si="26"/>
        <v/>
      </c>
    </row>
    <row r="294" spans="1:14" x14ac:dyDescent="0.2">
      <c r="A294" s="88">
        <v>44121</v>
      </c>
      <c r="B294" s="123"/>
      <c r="C294" s="89">
        <v>17</v>
      </c>
      <c r="D294" s="90">
        <v>2</v>
      </c>
      <c r="E294" s="91" t="s">
        <v>16</v>
      </c>
      <c r="F294" s="91" t="s">
        <v>16</v>
      </c>
      <c r="G294" s="92" t="str">
        <f t="shared" si="24"/>
        <v>FESTIVOS</v>
      </c>
      <c r="H294" s="92" t="str">
        <f t="shared" si="27"/>
        <v/>
      </c>
      <c r="I294" s="92">
        <f t="shared" si="28"/>
        <v>2</v>
      </c>
      <c r="J294" s="80"/>
      <c r="K294" s="81"/>
      <c r="L294" s="92" t="str">
        <f t="shared" si="25"/>
        <v/>
      </c>
      <c r="M294" s="92">
        <f t="shared" si="29"/>
        <v>2</v>
      </c>
      <c r="N294" s="93" t="str">
        <f t="shared" si="26"/>
        <v/>
      </c>
    </row>
    <row r="295" spans="1:14" x14ac:dyDescent="0.2">
      <c r="A295" s="88">
        <v>44122</v>
      </c>
      <c r="B295" s="123"/>
      <c r="C295" s="89">
        <v>18</v>
      </c>
      <c r="D295" s="90">
        <v>42</v>
      </c>
      <c r="E295" s="91" t="s">
        <v>17</v>
      </c>
      <c r="F295" s="91" t="s">
        <v>17</v>
      </c>
      <c r="G295" s="92" t="str">
        <f t="shared" si="24"/>
        <v>LABORABLES</v>
      </c>
      <c r="H295" s="92">
        <f t="shared" si="27"/>
        <v>42</v>
      </c>
      <c r="I295" s="92" t="str">
        <f t="shared" si="28"/>
        <v/>
      </c>
      <c r="J295" s="80"/>
      <c r="K295" s="81"/>
      <c r="L295" s="92">
        <f t="shared" si="25"/>
        <v>42</v>
      </c>
      <c r="M295" s="92" t="str">
        <f t="shared" si="29"/>
        <v/>
      </c>
      <c r="N295" s="93" t="str">
        <f t="shared" si="26"/>
        <v/>
      </c>
    </row>
    <row r="296" spans="1:14" x14ac:dyDescent="0.2">
      <c r="A296" s="88">
        <v>44123</v>
      </c>
      <c r="B296" s="123"/>
      <c r="C296" s="89">
        <v>19</v>
      </c>
      <c r="D296" s="90">
        <v>35</v>
      </c>
      <c r="E296" s="91" t="s">
        <v>18</v>
      </c>
      <c r="F296" s="91" t="s">
        <v>18</v>
      </c>
      <c r="G296" s="92" t="str">
        <f t="shared" si="24"/>
        <v>LABORABLES</v>
      </c>
      <c r="H296" s="92">
        <f t="shared" si="27"/>
        <v>35</v>
      </c>
      <c r="I296" s="92" t="str">
        <f t="shared" si="28"/>
        <v/>
      </c>
      <c r="J296" s="80"/>
      <c r="K296" s="81"/>
      <c r="L296" s="92">
        <f t="shared" si="25"/>
        <v>35</v>
      </c>
      <c r="M296" s="92" t="str">
        <f t="shared" si="29"/>
        <v/>
      </c>
      <c r="N296" s="93" t="str">
        <f t="shared" si="26"/>
        <v/>
      </c>
    </row>
    <row r="297" spans="1:14" x14ac:dyDescent="0.2">
      <c r="A297" s="88">
        <v>44124</v>
      </c>
      <c r="B297" s="123"/>
      <c r="C297" s="89">
        <v>20</v>
      </c>
      <c r="D297" s="90">
        <v>18</v>
      </c>
      <c r="E297" s="91" t="s">
        <v>19</v>
      </c>
      <c r="F297" s="91" t="s">
        <v>19</v>
      </c>
      <c r="G297" s="92" t="str">
        <f t="shared" si="24"/>
        <v>LABORABLES</v>
      </c>
      <c r="H297" s="92">
        <f t="shared" si="27"/>
        <v>18</v>
      </c>
      <c r="I297" s="92" t="str">
        <f t="shared" si="28"/>
        <v/>
      </c>
      <c r="J297" s="80"/>
      <c r="K297" s="81"/>
      <c r="L297" s="92">
        <f t="shared" si="25"/>
        <v>18</v>
      </c>
      <c r="M297" s="92" t="str">
        <f t="shared" si="29"/>
        <v/>
      </c>
      <c r="N297" s="93" t="str">
        <f t="shared" si="26"/>
        <v/>
      </c>
    </row>
    <row r="298" spans="1:14" x14ac:dyDescent="0.2">
      <c r="A298" s="88">
        <v>44125</v>
      </c>
      <c r="B298" s="123"/>
      <c r="C298" s="89">
        <v>21</v>
      </c>
      <c r="D298" s="90">
        <v>60</v>
      </c>
      <c r="E298" s="91" t="s">
        <v>13</v>
      </c>
      <c r="F298" s="91" t="s">
        <v>13</v>
      </c>
      <c r="G298" s="92" t="str">
        <f t="shared" si="24"/>
        <v>LABORABLES</v>
      </c>
      <c r="H298" s="92">
        <f t="shared" si="27"/>
        <v>60</v>
      </c>
      <c r="I298" s="92" t="str">
        <f t="shared" si="28"/>
        <v/>
      </c>
      <c r="J298" s="80"/>
      <c r="K298" s="81"/>
      <c r="L298" s="92">
        <f t="shared" si="25"/>
        <v>60</v>
      </c>
      <c r="M298" s="92" t="str">
        <f t="shared" si="29"/>
        <v/>
      </c>
      <c r="N298" s="93" t="str">
        <f t="shared" si="26"/>
        <v/>
      </c>
    </row>
    <row r="299" spans="1:14" x14ac:dyDescent="0.2">
      <c r="A299" s="88">
        <v>44126</v>
      </c>
      <c r="B299" s="123"/>
      <c r="C299" s="89">
        <v>22</v>
      </c>
      <c r="D299" s="90">
        <v>151</v>
      </c>
      <c r="E299" s="91" t="s">
        <v>14</v>
      </c>
      <c r="F299" s="91" t="s">
        <v>14</v>
      </c>
      <c r="G299" s="92" t="str">
        <f t="shared" si="24"/>
        <v>LABORABLES</v>
      </c>
      <c r="H299" s="92">
        <f t="shared" si="27"/>
        <v>151</v>
      </c>
      <c r="I299" s="92" t="str">
        <f t="shared" si="28"/>
        <v/>
      </c>
      <c r="J299" s="80"/>
      <c r="K299" s="81"/>
      <c r="L299" s="92" t="str">
        <f t="shared" si="25"/>
        <v/>
      </c>
      <c r="M299" s="92" t="str">
        <f t="shared" si="29"/>
        <v/>
      </c>
      <c r="N299" s="93">
        <f t="shared" si="26"/>
        <v>151</v>
      </c>
    </row>
    <row r="300" spans="1:14" x14ac:dyDescent="0.2">
      <c r="A300" s="88">
        <v>44127</v>
      </c>
      <c r="B300" s="123"/>
      <c r="C300" s="89">
        <v>23</v>
      </c>
      <c r="D300" s="90">
        <v>165</v>
      </c>
      <c r="E300" s="91" t="s">
        <v>15</v>
      </c>
      <c r="F300" s="91" t="s">
        <v>15</v>
      </c>
      <c r="G300" s="92" t="str">
        <f t="shared" si="24"/>
        <v>FESTIVOS</v>
      </c>
      <c r="H300" s="92" t="str">
        <f t="shared" si="27"/>
        <v/>
      </c>
      <c r="I300" s="92">
        <f t="shared" si="28"/>
        <v>165</v>
      </c>
      <c r="J300" s="80"/>
      <c r="K300" s="81"/>
      <c r="L300" s="92" t="str">
        <f t="shared" si="25"/>
        <v/>
      </c>
      <c r="M300" s="92">
        <f t="shared" si="29"/>
        <v>165</v>
      </c>
      <c r="N300" s="93" t="str">
        <f t="shared" si="26"/>
        <v/>
      </c>
    </row>
    <row r="301" spans="1:14" x14ac:dyDescent="0.2">
      <c r="A301" s="88">
        <v>44128</v>
      </c>
      <c r="B301" s="123"/>
      <c r="C301" s="89">
        <v>24</v>
      </c>
      <c r="D301" s="90">
        <v>4</v>
      </c>
      <c r="E301" s="91" t="s">
        <v>16</v>
      </c>
      <c r="F301" s="91" t="s">
        <v>16</v>
      </c>
      <c r="G301" s="92" t="str">
        <f t="shared" si="24"/>
        <v>FESTIVOS</v>
      </c>
      <c r="H301" s="92" t="str">
        <f t="shared" si="27"/>
        <v/>
      </c>
      <c r="I301" s="92">
        <f t="shared" si="28"/>
        <v>4</v>
      </c>
      <c r="J301" s="80"/>
      <c r="K301" s="81"/>
      <c r="L301" s="92" t="str">
        <f t="shared" si="25"/>
        <v/>
      </c>
      <c r="M301" s="92">
        <f t="shared" si="29"/>
        <v>4</v>
      </c>
      <c r="N301" s="93" t="str">
        <f t="shared" si="26"/>
        <v/>
      </c>
    </row>
    <row r="302" spans="1:14" x14ac:dyDescent="0.2">
      <c r="A302" s="88">
        <v>44129</v>
      </c>
      <c r="B302" s="123"/>
      <c r="C302" s="89">
        <v>25</v>
      </c>
      <c r="D302" s="90">
        <v>25</v>
      </c>
      <c r="E302" s="91" t="s">
        <v>17</v>
      </c>
      <c r="F302" s="91" t="s">
        <v>17</v>
      </c>
      <c r="G302" s="92" t="str">
        <f t="shared" si="24"/>
        <v>LABORABLES</v>
      </c>
      <c r="H302" s="92">
        <f t="shared" si="27"/>
        <v>25</v>
      </c>
      <c r="I302" s="92" t="str">
        <f t="shared" si="28"/>
        <v/>
      </c>
      <c r="J302" s="80"/>
      <c r="K302" s="81"/>
      <c r="L302" s="92">
        <f t="shared" si="25"/>
        <v>25</v>
      </c>
      <c r="M302" s="92" t="str">
        <f t="shared" si="29"/>
        <v/>
      </c>
      <c r="N302" s="93" t="str">
        <f t="shared" si="26"/>
        <v/>
      </c>
    </row>
    <row r="303" spans="1:14" x14ac:dyDescent="0.2">
      <c r="A303" s="88">
        <v>44130</v>
      </c>
      <c r="B303" s="123"/>
      <c r="C303" s="89">
        <v>26</v>
      </c>
      <c r="D303" s="90">
        <v>23</v>
      </c>
      <c r="E303" s="91" t="s">
        <v>18</v>
      </c>
      <c r="F303" s="91" t="s">
        <v>18</v>
      </c>
      <c r="G303" s="92" t="str">
        <f t="shared" si="24"/>
        <v>LABORABLES</v>
      </c>
      <c r="H303" s="92">
        <f t="shared" si="27"/>
        <v>23</v>
      </c>
      <c r="I303" s="92" t="str">
        <f t="shared" si="28"/>
        <v/>
      </c>
      <c r="J303" s="80"/>
      <c r="K303" s="81"/>
      <c r="L303" s="92">
        <f t="shared" si="25"/>
        <v>23</v>
      </c>
      <c r="M303" s="92" t="str">
        <f t="shared" si="29"/>
        <v/>
      </c>
      <c r="N303" s="93" t="str">
        <f t="shared" si="26"/>
        <v/>
      </c>
    </row>
    <row r="304" spans="1:14" x14ac:dyDescent="0.2">
      <c r="A304" s="88">
        <v>44131</v>
      </c>
      <c r="B304" s="123"/>
      <c r="C304" s="89">
        <v>27</v>
      </c>
      <c r="D304" s="90">
        <v>23</v>
      </c>
      <c r="E304" s="91" t="s">
        <v>19</v>
      </c>
      <c r="F304" s="91" t="s">
        <v>19</v>
      </c>
      <c r="G304" s="92" t="str">
        <f t="shared" si="24"/>
        <v>LABORABLES</v>
      </c>
      <c r="H304" s="92">
        <f t="shared" si="27"/>
        <v>23</v>
      </c>
      <c r="I304" s="92" t="str">
        <f t="shared" si="28"/>
        <v/>
      </c>
      <c r="J304" s="80"/>
      <c r="K304" s="81"/>
      <c r="L304" s="92">
        <f t="shared" si="25"/>
        <v>23</v>
      </c>
      <c r="M304" s="92" t="str">
        <f t="shared" si="29"/>
        <v/>
      </c>
      <c r="N304" s="93" t="str">
        <f t="shared" si="26"/>
        <v/>
      </c>
    </row>
    <row r="305" spans="1:14" x14ac:dyDescent="0.2">
      <c r="A305" s="88">
        <v>44132</v>
      </c>
      <c r="B305" s="123"/>
      <c r="C305" s="89">
        <v>28</v>
      </c>
      <c r="D305" s="90">
        <v>67</v>
      </c>
      <c r="E305" s="91" t="s">
        <v>13</v>
      </c>
      <c r="F305" s="91" t="s">
        <v>13</v>
      </c>
      <c r="G305" s="92" t="str">
        <f t="shared" si="24"/>
        <v>LABORABLES</v>
      </c>
      <c r="H305" s="92">
        <f t="shared" si="27"/>
        <v>67</v>
      </c>
      <c r="I305" s="92" t="str">
        <f t="shared" si="28"/>
        <v/>
      </c>
      <c r="J305" s="80"/>
      <c r="K305" s="81"/>
      <c r="L305" s="92">
        <f t="shared" si="25"/>
        <v>67</v>
      </c>
      <c r="M305" s="92" t="str">
        <f t="shared" si="29"/>
        <v/>
      </c>
      <c r="N305" s="93" t="str">
        <f t="shared" si="26"/>
        <v/>
      </c>
    </row>
    <row r="306" spans="1:14" x14ac:dyDescent="0.2">
      <c r="A306" s="88">
        <v>44133</v>
      </c>
      <c r="B306" s="123"/>
      <c r="C306" s="89">
        <v>29</v>
      </c>
      <c r="D306" s="90">
        <v>104</v>
      </c>
      <c r="E306" s="91" t="s">
        <v>14</v>
      </c>
      <c r="F306" s="91" t="s">
        <v>14</v>
      </c>
      <c r="G306" s="92" t="str">
        <f t="shared" si="24"/>
        <v>LABORABLES</v>
      </c>
      <c r="H306" s="92">
        <f t="shared" si="27"/>
        <v>104</v>
      </c>
      <c r="I306" s="92" t="str">
        <f t="shared" si="28"/>
        <v/>
      </c>
      <c r="J306" s="80"/>
      <c r="K306" s="81"/>
      <c r="L306" s="92" t="str">
        <f t="shared" si="25"/>
        <v/>
      </c>
      <c r="M306" s="92" t="str">
        <f t="shared" si="29"/>
        <v/>
      </c>
      <c r="N306" s="93">
        <f t="shared" si="26"/>
        <v>104</v>
      </c>
    </row>
    <row r="307" spans="1:14" x14ac:dyDescent="0.2">
      <c r="A307" s="88">
        <v>44134</v>
      </c>
      <c r="B307" s="123"/>
      <c r="C307" s="89">
        <v>30</v>
      </c>
      <c r="D307" s="90">
        <v>129</v>
      </c>
      <c r="E307" s="91" t="s">
        <v>15</v>
      </c>
      <c r="F307" s="91" t="s">
        <v>15</v>
      </c>
      <c r="G307" s="92" t="str">
        <f t="shared" si="24"/>
        <v>FESTIVOS</v>
      </c>
      <c r="H307" s="92" t="str">
        <f t="shared" si="27"/>
        <v/>
      </c>
      <c r="I307" s="92">
        <f t="shared" si="28"/>
        <v>129</v>
      </c>
      <c r="J307" s="80"/>
      <c r="K307" s="81"/>
      <c r="L307" s="92" t="str">
        <f t="shared" si="25"/>
        <v/>
      </c>
      <c r="M307" s="92">
        <f t="shared" si="29"/>
        <v>129</v>
      </c>
      <c r="N307" s="93" t="str">
        <f t="shared" si="26"/>
        <v/>
      </c>
    </row>
    <row r="308" spans="1:14" x14ac:dyDescent="0.2">
      <c r="A308" s="88">
        <v>44135</v>
      </c>
      <c r="B308" s="124"/>
      <c r="C308" s="89">
        <v>31</v>
      </c>
      <c r="D308" s="90">
        <v>37</v>
      </c>
      <c r="E308" s="91" t="s">
        <v>16</v>
      </c>
      <c r="F308" s="91" t="s">
        <v>16</v>
      </c>
      <c r="G308" s="92" t="str">
        <f t="shared" si="24"/>
        <v>FESTIVOS</v>
      </c>
      <c r="H308" s="92" t="str">
        <f t="shared" si="27"/>
        <v/>
      </c>
      <c r="I308" s="92">
        <f t="shared" si="28"/>
        <v>37</v>
      </c>
      <c r="J308" s="80"/>
      <c r="K308" s="81"/>
      <c r="L308" s="92" t="str">
        <f t="shared" si="25"/>
        <v/>
      </c>
      <c r="M308" s="92">
        <f t="shared" si="29"/>
        <v>37</v>
      </c>
      <c r="N308" s="93" t="str">
        <f t="shared" si="26"/>
        <v/>
      </c>
    </row>
    <row r="309" spans="1:14" x14ac:dyDescent="0.2">
      <c r="A309" s="88">
        <v>44136</v>
      </c>
      <c r="B309" s="122" t="s">
        <v>10</v>
      </c>
      <c r="C309" s="89">
        <v>1</v>
      </c>
      <c r="D309" s="90">
        <v>0</v>
      </c>
      <c r="E309" s="99" t="s">
        <v>17</v>
      </c>
      <c r="F309" s="91" t="s">
        <v>56</v>
      </c>
      <c r="G309" s="92" t="str">
        <f t="shared" si="24"/>
        <v>FESTIVOS</v>
      </c>
      <c r="H309" s="92" t="str">
        <f t="shared" si="27"/>
        <v/>
      </c>
      <c r="I309" s="92">
        <f t="shared" si="28"/>
        <v>0</v>
      </c>
      <c r="J309" s="80"/>
      <c r="K309" s="81"/>
      <c r="L309" s="92" t="str">
        <f t="shared" si="25"/>
        <v/>
      </c>
      <c r="M309" s="92">
        <f t="shared" si="29"/>
        <v>0</v>
      </c>
      <c r="N309" s="93" t="str">
        <f t="shared" si="26"/>
        <v/>
      </c>
    </row>
    <row r="310" spans="1:14" x14ac:dyDescent="0.2">
      <c r="A310" s="88">
        <v>44137</v>
      </c>
      <c r="B310" s="123"/>
      <c r="C310" s="89">
        <v>2</v>
      </c>
      <c r="D310" s="98">
        <v>26</v>
      </c>
      <c r="E310" s="91" t="s">
        <v>18</v>
      </c>
      <c r="F310" s="99" t="s">
        <v>18</v>
      </c>
      <c r="G310" s="92" t="str">
        <f t="shared" si="24"/>
        <v>LABORABLES</v>
      </c>
      <c r="H310" s="92">
        <f t="shared" si="27"/>
        <v>26</v>
      </c>
      <c r="I310" s="92" t="str">
        <f t="shared" si="28"/>
        <v/>
      </c>
      <c r="J310" s="80"/>
      <c r="K310" s="81"/>
      <c r="L310" s="92">
        <f t="shared" si="25"/>
        <v>26</v>
      </c>
      <c r="M310" s="92" t="str">
        <f t="shared" si="29"/>
        <v/>
      </c>
      <c r="N310" s="93" t="str">
        <f t="shared" si="26"/>
        <v/>
      </c>
    </row>
    <row r="311" spans="1:14" x14ac:dyDescent="0.2">
      <c r="A311" s="88">
        <v>44138</v>
      </c>
      <c r="B311" s="123"/>
      <c r="C311" s="89">
        <v>3</v>
      </c>
      <c r="D311" s="90">
        <v>35</v>
      </c>
      <c r="E311" s="99" t="s">
        <v>19</v>
      </c>
      <c r="F311" s="91" t="s">
        <v>19</v>
      </c>
      <c r="G311" s="92" t="str">
        <f t="shared" si="24"/>
        <v>LABORABLES</v>
      </c>
      <c r="H311" s="92">
        <f t="shared" si="27"/>
        <v>35</v>
      </c>
      <c r="I311" s="92" t="str">
        <f t="shared" si="28"/>
        <v/>
      </c>
      <c r="J311" s="80"/>
      <c r="K311" s="81"/>
      <c r="L311" s="92">
        <f t="shared" si="25"/>
        <v>35</v>
      </c>
      <c r="M311" s="92" t="str">
        <f t="shared" si="29"/>
        <v/>
      </c>
      <c r="N311" s="93" t="str">
        <f t="shared" si="26"/>
        <v/>
      </c>
    </row>
    <row r="312" spans="1:14" x14ac:dyDescent="0.2">
      <c r="A312" s="88">
        <v>44139</v>
      </c>
      <c r="B312" s="123"/>
      <c r="C312" s="89">
        <v>4</v>
      </c>
      <c r="D312" s="98">
        <v>42</v>
      </c>
      <c r="E312" s="91" t="s">
        <v>13</v>
      </c>
      <c r="F312" s="99" t="s">
        <v>13</v>
      </c>
      <c r="G312" s="92" t="str">
        <f t="shared" si="24"/>
        <v>LABORABLES</v>
      </c>
      <c r="H312" s="92">
        <f t="shared" si="27"/>
        <v>42</v>
      </c>
      <c r="I312" s="92" t="str">
        <f t="shared" si="28"/>
        <v/>
      </c>
      <c r="J312" s="80"/>
      <c r="K312" s="81"/>
      <c r="L312" s="92">
        <f t="shared" si="25"/>
        <v>42</v>
      </c>
      <c r="M312" s="92" t="str">
        <f t="shared" si="29"/>
        <v/>
      </c>
      <c r="N312" s="93" t="str">
        <f t="shared" si="26"/>
        <v/>
      </c>
    </row>
    <row r="313" spans="1:14" x14ac:dyDescent="0.2">
      <c r="A313" s="88">
        <v>44140</v>
      </c>
      <c r="B313" s="123"/>
      <c r="C313" s="89">
        <v>5</v>
      </c>
      <c r="D313" s="90">
        <v>117</v>
      </c>
      <c r="E313" s="91" t="s">
        <v>14</v>
      </c>
      <c r="F313" s="91" t="s">
        <v>14</v>
      </c>
      <c r="G313" s="92" t="str">
        <f t="shared" si="24"/>
        <v>LABORABLES</v>
      </c>
      <c r="H313" s="92">
        <f t="shared" si="27"/>
        <v>117</v>
      </c>
      <c r="I313" s="92" t="str">
        <f t="shared" si="28"/>
        <v/>
      </c>
      <c r="J313" s="80"/>
      <c r="K313" s="81"/>
      <c r="L313" s="92" t="str">
        <f t="shared" si="25"/>
        <v/>
      </c>
      <c r="M313" s="92" t="str">
        <f t="shared" si="29"/>
        <v/>
      </c>
      <c r="N313" s="93">
        <f t="shared" si="26"/>
        <v>117</v>
      </c>
    </row>
    <row r="314" spans="1:14" x14ac:dyDescent="0.2">
      <c r="A314" s="88">
        <v>44141</v>
      </c>
      <c r="B314" s="123"/>
      <c r="C314" s="89">
        <v>6</v>
      </c>
      <c r="D314" s="90">
        <v>125</v>
      </c>
      <c r="E314" s="91" t="s">
        <v>15</v>
      </c>
      <c r="F314" s="91" t="s">
        <v>15</v>
      </c>
      <c r="G314" s="92" t="str">
        <f t="shared" si="24"/>
        <v>FESTIVOS</v>
      </c>
      <c r="H314" s="92" t="str">
        <f t="shared" si="27"/>
        <v/>
      </c>
      <c r="I314" s="92">
        <f t="shared" si="28"/>
        <v>125</v>
      </c>
      <c r="J314" s="80"/>
      <c r="K314" s="81"/>
      <c r="L314" s="92" t="str">
        <f t="shared" si="25"/>
        <v/>
      </c>
      <c r="M314" s="92">
        <f t="shared" si="29"/>
        <v>125</v>
      </c>
      <c r="N314" s="93" t="str">
        <f t="shared" si="26"/>
        <v/>
      </c>
    </row>
    <row r="315" spans="1:14" x14ac:dyDescent="0.2">
      <c r="A315" s="88">
        <v>44142</v>
      </c>
      <c r="B315" s="123"/>
      <c r="C315" s="89">
        <v>7</v>
      </c>
      <c r="D315" s="90">
        <v>1</v>
      </c>
      <c r="E315" s="91" t="s">
        <v>16</v>
      </c>
      <c r="F315" s="91" t="s">
        <v>16</v>
      </c>
      <c r="G315" s="92" t="str">
        <f t="shared" si="24"/>
        <v>FESTIVOS</v>
      </c>
      <c r="H315" s="92" t="str">
        <f t="shared" si="27"/>
        <v/>
      </c>
      <c r="I315" s="92">
        <f t="shared" si="28"/>
        <v>1</v>
      </c>
      <c r="J315" s="80"/>
      <c r="K315" s="81"/>
      <c r="L315" s="92" t="str">
        <f t="shared" si="25"/>
        <v/>
      </c>
      <c r="M315" s="92">
        <f t="shared" si="29"/>
        <v>1</v>
      </c>
      <c r="N315" s="93" t="str">
        <f t="shared" si="26"/>
        <v/>
      </c>
    </row>
    <row r="316" spans="1:14" x14ac:dyDescent="0.2">
      <c r="A316" s="88">
        <v>44143</v>
      </c>
      <c r="B316" s="123"/>
      <c r="C316" s="89">
        <v>8</v>
      </c>
      <c r="D316" s="90">
        <v>6</v>
      </c>
      <c r="E316" s="91" t="s">
        <v>17</v>
      </c>
      <c r="F316" s="91" t="s">
        <v>17</v>
      </c>
      <c r="G316" s="92" t="str">
        <f t="shared" si="24"/>
        <v>LABORABLES</v>
      </c>
      <c r="H316" s="92">
        <f t="shared" si="27"/>
        <v>6</v>
      </c>
      <c r="I316" s="92" t="str">
        <f t="shared" si="28"/>
        <v/>
      </c>
      <c r="J316" s="80"/>
      <c r="K316" s="81"/>
      <c r="L316" s="92">
        <f t="shared" si="25"/>
        <v>6</v>
      </c>
      <c r="M316" s="92" t="str">
        <f t="shared" si="29"/>
        <v/>
      </c>
      <c r="N316" s="93" t="str">
        <f t="shared" si="26"/>
        <v/>
      </c>
    </row>
    <row r="317" spans="1:14" x14ac:dyDescent="0.2">
      <c r="A317" s="88">
        <v>44144</v>
      </c>
      <c r="B317" s="123"/>
      <c r="C317" s="89">
        <v>9</v>
      </c>
      <c r="D317" s="90">
        <v>24</v>
      </c>
      <c r="E317" s="91" t="s">
        <v>18</v>
      </c>
      <c r="F317" s="91" t="s">
        <v>56</v>
      </c>
      <c r="G317" s="92" t="str">
        <f t="shared" si="24"/>
        <v>FESTIVOS</v>
      </c>
      <c r="H317" s="92" t="str">
        <f t="shared" si="27"/>
        <v/>
      </c>
      <c r="I317" s="92">
        <f t="shared" si="28"/>
        <v>24</v>
      </c>
      <c r="J317" s="80"/>
      <c r="K317" s="81"/>
      <c r="L317" s="92" t="str">
        <f t="shared" si="25"/>
        <v/>
      </c>
      <c r="M317" s="92">
        <f t="shared" si="29"/>
        <v>24</v>
      </c>
      <c r="N317" s="93" t="str">
        <f t="shared" si="26"/>
        <v/>
      </c>
    </row>
    <row r="318" spans="1:14" x14ac:dyDescent="0.2">
      <c r="A318" s="88">
        <v>44145</v>
      </c>
      <c r="B318" s="123"/>
      <c r="C318" s="89">
        <v>10</v>
      </c>
      <c r="D318" s="90">
        <v>19</v>
      </c>
      <c r="E318" s="91" t="s">
        <v>19</v>
      </c>
      <c r="F318" s="91" t="s">
        <v>19</v>
      </c>
      <c r="G318" s="92" t="str">
        <f t="shared" si="24"/>
        <v>LABORABLES</v>
      </c>
      <c r="H318" s="92">
        <f t="shared" si="27"/>
        <v>19</v>
      </c>
      <c r="I318" s="92" t="str">
        <f t="shared" si="28"/>
        <v/>
      </c>
      <c r="J318" s="80"/>
      <c r="K318" s="81"/>
      <c r="L318" s="92">
        <f t="shared" si="25"/>
        <v>19</v>
      </c>
      <c r="M318" s="92" t="str">
        <f t="shared" si="29"/>
        <v/>
      </c>
      <c r="N318" s="93" t="str">
        <f t="shared" si="26"/>
        <v/>
      </c>
    </row>
    <row r="319" spans="1:14" x14ac:dyDescent="0.2">
      <c r="A319" s="88">
        <v>44146</v>
      </c>
      <c r="B319" s="123"/>
      <c r="C319" s="89">
        <v>11</v>
      </c>
      <c r="D319" s="90">
        <v>83</v>
      </c>
      <c r="E319" s="91" t="s">
        <v>13</v>
      </c>
      <c r="F319" s="91" t="s">
        <v>13</v>
      </c>
      <c r="G319" s="92" t="str">
        <f t="shared" si="24"/>
        <v>LABORABLES</v>
      </c>
      <c r="H319" s="92">
        <f t="shared" si="27"/>
        <v>83</v>
      </c>
      <c r="I319" s="92" t="str">
        <f t="shared" si="28"/>
        <v/>
      </c>
      <c r="J319" s="80"/>
      <c r="K319" s="81"/>
      <c r="L319" s="92">
        <f t="shared" si="25"/>
        <v>83</v>
      </c>
      <c r="M319" s="92" t="str">
        <f t="shared" si="29"/>
        <v/>
      </c>
      <c r="N319" s="93" t="str">
        <f t="shared" si="26"/>
        <v/>
      </c>
    </row>
    <row r="320" spans="1:14" x14ac:dyDescent="0.2">
      <c r="A320" s="88">
        <v>44147</v>
      </c>
      <c r="B320" s="123"/>
      <c r="C320" s="89">
        <v>12</v>
      </c>
      <c r="D320" s="90">
        <v>176</v>
      </c>
      <c r="E320" s="91" t="s">
        <v>14</v>
      </c>
      <c r="F320" s="91" t="s">
        <v>14</v>
      </c>
      <c r="G320" s="92" t="str">
        <f t="shared" si="24"/>
        <v>LABORABLES</v>
      </c>
      <c r="H320" s="92">
        <f t="shared" si="27"/>
        <v>176</v>
      </c>
      <c r="I320" s="92" t="str">
        <f t="shared" si="28"/>
        <v/>
      </c>
      <c r="J320" s="80"/>
      <c r="K320" s="81"/>
      <c r="L320" s="92" t="str">
        <f t="shared" si="25"/>
        <v/>
      </c>
      <c r="M320" s="92" t="str">
        <f t="shared" si="29"/>
        <v/>
      </c>
      <c r="N320" s="93">
        <f t="shared" si="26"/>
        <v>176</v>
      </c>
    </row>
    <row r="321" spans="1:14" x14ac:dyDescent="0.2">
      <c r="A321" s="88">
        <v>44148</v>
      </c>
      <c r="B321" s="123"/>
      <c r="C321" s="89">
        <v>13</v>
      </c>
      <c r="D321" s="90">
        <v>138</v>
      </c>
      <c r="E321" s="91" t="s">
        <v>15</v>
      </c>
      <c r="F321" s="91" t="s">
        <v>15</v>
      </c>
      <c r="G321" s="92" t="str">
        <f t="shared" si="24"/>
        <v>FESTIVOS</v>
      </c>
      <c r="H321" s="92" t="str">
        <f t="shared" si="27"/>
        <v/>
      </c>
      <c r="I321" s="92">
        <f t="shared" si="28"/>
        <v>138</v>
      </c>
      <c r="J321" s="80"/>
      <c r="K321" s="81"/>
      <c r="L321" s="92" t="str">
        <f t="shared" si="25"/>
        <v/>
      </c>
      <c r="M321" s="92">
        <f t="shared" si="29"/>
        <v>138</v>
      </c>
      <c r="N321" s="93" t="str">
        <f t="shared" si="26"/>
        <v/>
      </c>
    </row>
    <row r="322" spans="1:14" x14ac:dyDescent="0.2">
      <c r="A322" s="88">
        <v>44149</v>
      </c>
      <c r="B322" s="123"/>
      <c r="C322" s="89">
        <v>14</v>
      </c>
      <c r="D322" s="90">
        <v>2</v>
      </c>
      <c r="E322" s="91" t="s">
        <v>16</v>
      </c>
      <c r="F322" s="91" t="s">
        <v>16</v>
      </c>
      <c r="G322" s="92" t="str">
        <f t="shared" si="24"/>
        <v>FESTIVOS</v>
      </c>
      <c r="H322" s="92" t="str">
        <f t="shared" si="27"/>
        <v/>
      </c>
      <c r="I322" s="92">
        <f t="shared" si="28"/>
        <v>2</v>
      </c>
      <c r="J322" s="80"/>
      <c r="K322" s="81"/>
      <c r="L322" s="92" t="str">
        <f t="shared" si="25"/>
        <v/>
      </c>
      <c r="M322" s="92">
        <f t="shared" si="29"/>
        <v>2</v>
      </c>
      <c r="N322" s="93" t="str">
        <f t="shared" si="26"/>
        <v/>
      </c>
    </row>
    <row r="323" spans="1:14" x14ac:dyDescent="0.2">
      <c r="A323" s="88">
        <v>44150</v>
      </c>
      <c r="B323" s="123"/>
      <c r="C323" s="89">
        <v>15</v>
      </c>
      <c r="D323" s="90">
        <v>33</v>
      </c>
      <c r="E323" s="95" t="s">
        <v>17</v>
      </c>
      <c r="F323" s="91" t="s">
        <v>17</v>
      </c>
      <c r="G323" s="92" t="str">
        <f t="shared" si="24"/>
        <v>LABORABLES</v>
      </c>
      <c r="H323" s="92">
        <f t="shared" si="27"/>
        <v>33</v>
      </c>
      <c r="I323" s="92" t="str">
        <f t="shared" si="28"/>
        <v/>
      </c>
      <c r="J323" s="80"/>
      <c r="K323" s="81"/>
      <c r="L323" s="92">
        <f t="shared" si="25"/>
        <v>33</v>
      </c>
      <c r="M323" s="92" t="str">
        <f t="shared" si="29"/>
        <v/>
      </c>
      <c r="N323" s="93" t="str">
        <f t="shared" si="26"/>
        <v/>
      </c>
    </row>
    <row r="324" spans="1:14" x14ac:dyDescent="0.2">
      <c r="A324" s="88">
        <v>44151</v>
      </c>
      <c r="B324" s="123"/>
      <c r="C324" s="89">
        <v>16</v>
      </c>
      <c r="D324" s="94">
        <v>23</v>
      </c>
      <c r="E324" s="95" t="s">
        <v>18</v>
      </c>
      <c r="F324" s="95" t="s">
        <v>18</v>
      </c>
      <c r="G324" s="92" t="str">
        <f t="shared" ref="G324:G369" si="30">IF(AND(F324&lt;&gt;"F",F324&lt;&gt;"S",F324&lt;&gt;"D"),"LABORABLES","FESTIVOS")</f>
        <v>LABORABLES</v>
      </c>
      <c r="H324" s="92">
        <f t="shared" si="27"/>
        <v>23</v>
      </c>
      <c r="I324" s="92" t="str">
        <f t="shared" si="28"/>
        <v/>
      </c>
      <c r="J324" s="80"/>
      <c r="K324" s="81"/>
      <c r="L324" s="92">
        <f t="shared" ref="L324:L369" si="31">IF(AND(F324&lt;&gt;"F",F324&lt;&gt;"S",F324&lt;&gt;"D",F324&lt;&gt;"V"),D324,"")</f>
        <v>23</v>
      </c>
      <c r="M324" s="92" t="str">
        <f t="shared" si="29"/>
        <v/>
      </c>
      <c r="N324" s="93" t="str">
        <f t="shared" ref="N324:N369" si="32">IF(F324="V",D324,"")</f>
        <v/>
      </c>
    </row>
    <row r="325" spans="1:14" x14ac:dyDescent="0.2">
      <c r="A325" s="88">
        <v>44152</v>
      </c>
      <c r="B325" s="123"/>
      <c r="C325" s="89">
        <v>17</v>
      </c>
      <c r="D325" s="94">
        <v>28</v>
      </c>
      <c r="E325" s="95" t="s">
        <v>19</v>
      </c>
      <c r="F325" s="95" t="s">
        <v>19</v>
      </c>
      <c r="G325" s="92" t="str">
        <f t="shared" si="30"/>
        <v>LABORABLES</v>
      </c>
      <c r="H325" s="92">
        <f t="shared" ref="H325:H369" si="33">IF(G325="LABORABLES",D325,"")</f>
        <v>28</v>
      </c>
      <c r="I325" s="92" t="str">
        <f t="shared" ref="I325:I369" si="34">IF(G325="FESTIVOS",D325,"")</f>
        <v/>
      </c>
      <c r="J325" s="80"/>
      <c r="K325" s="81"/>
      <c r="L325" s="92">
        <f t="shared" si="31"/>
        <v>28</v>
      </c>
      <c r="M325" s="92" t="str">
        <f t="shared" ref="M325:M369" si="35">IF(AND(G325="FESTIVOS"),D325,"")</f>
        <v/>
      </c>
      <c r="N325" s="93" t="str">
        <f t="shared" si="32"/>
        <v/>
      </c>
    </row>
    <row r="326" spans="1:14" x14ac:dyDescent="0.2">
      <c r="A326" s="88">
        <v>44153</v>
      </c>
      <c r="B326" s="123"/>
      <c r="C326" s="89">
        <v>18</v>
      </c>
      <c r="D326" s="94">
        <v>81</v>
      </c>
      <c r="E326" s="100" t="s">
        <v>13</v>
      </c>
      <c r="F326" s="95" t="s">
        <v>13</v>
      </c>
      <c r="G326" s="92" t="str">
        <f t="shared" si="30"/>
        <v>LABORABLES</v>
      </c>
      <c r="H326" s="92">
        <f t="shared" si="33"/>
        <v>81</v>
      </c>
      <c r="I326" s="92" t="str">
        <f t="shared" si="34"/>
        <v/>
      </c>
      <c r="J326" s="80"/>
      <c r="K326" s="81"/>
      <c r="L326" s="92">
        <f t="shared" si="31"/>
        <v>81</v>
      </c>
      <c r="M326" s="92" t="str">
        <f t="shared" si="35"/>
        <v/>
      </c>
      <c r="N326" s="93" t="str">
        <f t="shared" si="32"/>
        <v/>
      </c>
    </row>
    <row r="327" spans="1:14" x14ac:dyDescent="0.2">
      <c r="A327" s="88">
        <v>44154</v>
      </c>
      <c r="B327" s="123"/>
      <c r="C327" s="89">
        <v>19</v>
      </c>
      <c r="D327" s="101">
        <v>157</v>
      </c>
      <c r="E327" s="91" t="s">
        <v>14</v>
      </c>
      <c r="F327" s="100" t="s">
        <v>14</v>
      </c>
      <c r="G327" s="92" t="str">
        <f t="shared" si="30"/>
        <v>LABORABLES</v>
      </c>
      <c r="H327" s="92">
        <f t="shared" si="33"/>
        <v>157</v>
      </c>
      <c r="I327" s="92" t="str">
        <f t="shared" si="34"/>
        <v/>
      </c>
      <c r="J327" s="80"/>
      <c r="K327" s="81"/>
      <c r="L327" s="92" t="str">
        <f t="shared" si="31"/>
        <v/>
      </c>
      <c r="M327" s="92" t="str">
        <f t="shared" si="35"/>
        <v/>
      </c>
      <c r="N327" s="93">
        <f t="shared" si="32"/>
        <v>157</v>
      </c>
    </row>
    <row r="328" spans="1:14" x14ac:dyDescent="0.2">
      <c r="A328" s="88">
        <v>44155</v>
      </c>
      <c r="B328" s="123"/>
      <c r="C328" s="89">
        <v>20</v>
      </c>
      <c r="D328" s="90">
        <v>114</v>
      </c>
      <c r="E328" s="91" t="s">
        <v>15</v>
      </c>
      <c r="F328" s="91" t="s">
        <v>15</v>
      </c>
      <c r="G328" s="92" t="str">
        <f t="shared" si="30"/>
        <v>FESTIVOS</v>
      </c>
      <c r="H328" s="92" t="str">
        <f t="shared" si="33"/>
        <v/>
      </c>
      <c r="I328" s="92">
        <f t="shared" si="34"/>
        <v>114</v>
      </c>
      <c r="J328" s="80"/>
      <c r="K328" s="81"/>
      <c r="L328" s="92" t="str">
        <f t="shared" si="31"/>
        <v/>
      </c>
      <c r="M328" s="92">
        <f t="shared" si="35"/>
        <v>114</v>
      </c>
      <c r="N328" s="93" t="str">
        <f t="shared" si="32"/>
        <v/>
      </c>
    </row>
    <row r="329" spans="1:14" x14ac:dyDescent="0.2">
      <c r="A329" s="88">
        <v>44156</v>
      </c>
      <c r="B329" s="123"/>
      <c r="C329" s="89">
        <v>21</v>
      </c>
      <c r="D329" s="90">
        <v>3</v>
      </c>
      <c r="E329" s="91" t="s">
        <v>16</v>
      </c>
      <c r="F329" s="91" t="s">
        <v>16</v>
      </c>
      <c r="G329" s="92" t="str">
        <f t="shared" si="30"/>
        <v>FESTIVOS</v>
      </c>
      <c r="H329" s="92" t="str">
        <f t="shared" si="33"/>
        <v/>
      </c>
      <c r="I329" s="92">
        <f t="shared" si="34"/>
        <v>3</v>
      </c>
      <c r="J329" s="80"/>
      <c r="K329" s="81"/>
      <c r="L329" s="92" t="str">
        <f t="shared" si="31"/>
        <v/>
      </c>
      <c r="M329" s="92">
        <f t="shared" si="35"/>
        <v>3</v>
      </c>
      <c r="N329" s="93" t="str">
        <f t="shared" si="32"/>
        <v/>
      </c>
    </row>
    <row r="330" spans="1:14" x14ac:dyDescent="0.2">
      <c r="A330" s="88">
        <v>44157</v>
      </c>
      <c r="B330" s="123"/>
      <c r="C330" s="89">
        <v>22</v>
      </c>
      <c r="D330" s="90">
        <v>23</v>
      </c>
      <c r="E330" s="91" t="s">
        <v>17</v>
      </c>
      <c r="F330" s="91" t="s">
        <v>17</v>
      </c>
      <c r="G330" s="92" t="str">
        <f t="shared" si="30"/>
        <v>LABORABLES</v>
      </c>
      <c r="H330" s="92">
        <f t="shared" si="33"/>
        <v>23</v>
      </c>
      <c r="I330" s="92" t="str">
        <f t="shared" si="34"/>
        <v/>
      </c>
      <c r="J330" s="80"/>
      <c r="K330" s="81"/>
      <c r="L330" s="92">
        <f t="shared" si="31"/>
        <v>23</v>
      </c>
      <c r="M330" s="92" t="str">
        <f t="shared" si="35"/>
        <v/>
      </c>
      <c r="N330" s="93" t="str">
        <f t="shared" si="32"/>
        <v/>
      </c>
    </row>
    <row r="331" spans="1:14" x14ac:dyDescent="0.2">
      <c r="A331" s="88">
        <v>44158</v>
      </c>
      <c r="B331" s="123"/>
      <c r="C331" s="89">
        <v>23</v>
      </c>
      <c r="D331" s="90">
        <v>23</v>
      </c>
      <c r="E331" s="91" t="s">
        <v>18</v>
      </c>
      <c r="F331" s="91" t="s">
        <v>18</v>
      </c>
      <c r="G331" s="92" t="str">
        <f t="shared" si="30"/>
        <v>LABORABLES</v>
      </c>
      <c r="H331" s="92">
        <f t="shared" si="33"/>
        <v>23</v>
      </c>
      <c r="I331" s="92" t="str">
        <f t="shared" si="34"/>
        <v/>
      </c>
      <c r="J331" s="80"/>
      <c r="K331" s="81"/>
      <c r="L331" s="92">
        <f t="shared" si="31"/>
        <v>23</v>
      </c>
      <c r="M331" s="92" t="str">
        <f t="shared" si="35"/>
        <v/>
      </c>
      <c r="N331" s="93" t="str">
        <f t="shared" si="32"/>
        <v/>
      </c>
    </row>
    <row r="332" spans="1:14" x14ac:dyDescent="0.2">
      <c r="A332" s="88">
        <v>44159</v>
      </c>
      <c r="B332" s="123"/>
      <c r="C332" s="89">
        <v>24</v>
      </c>
      <c r="D332" s="90">
        <v>21</v>
      </c>
      <c r="E332" s="91" t="s">
        <v>19</v>
      </c>
      <c r="F332" s="91" t="s">
        <v>19</v>
      </c>
      <c r="G332" s="92" t="str">
        <f t="shared" si="30"/>
        <v>LABORABLES</v>
      </c>
      <c r="H332" s="92">
        <f t="shared" si="33"/>
        <v>21</v>
      </c>
      <c r="I332" s="92" t="str">
        <f t="shared" si="34"/>
        <v/>
      </c>
      <c r="J332" s="80"/>
      <c r="K332" s="81"/>
      <c r="L332" s="92">
        <f t="shared" si="31"/>
        <v>21</v>
      </c>
      <c r="M332" s="92" t="str">
        <f t="shared" si="35"/>
        <v/>
      </c>
      <c r="N332" s="93" t="str">
        <f t="shared" si="32"/>
        <v/>
      </c>
    </row>
    <row r="333" spans="1:14" x14ac:dyDescent="0.2">
      <c r="A333" s="88">
        <v>44160</v>
      </c>
      <c r="B333" s="123"/>
      <c r="C333" s="89">
        <v>25</v>
      </c>
      <c r="D333" s="90">
        <v>56</v>
      </c>
      <c r="E333" s="91" t="s">
        <v>13</v>
      </c>
      <c r="F333" s="91" t="s">
        <v>13</v>
      </c>
      <c r="G333" s="92" t="str">
        <f t="shared" si="30"/>
        <v>LABORABLES</v>
      </c>
      <c r="H333" s="92">
        <f t="shared" si="33"/>
        <v>56</v>
      </c>
      <c r="I333" s="92" t="str">
        <f t="shared" si="34"/>
        <v/>
      </c>
      <c r="J333" s="80"/>
      <c r="K333" s="81"/>
      <c r="L333" s="92">
        <f t="shared" si="31"/>
        <v>56</v>
      </c>
      <c r="M333" s="92" t="str">
        <f t="shared" si="35"/>
        <v/>
      </c>
      <c r="N333" s="93" t="str">
        <f t="shared" si="32"/>
        <v/>
      </c>
    </row>
    <row r="334" spans="1:14" x14ac:dyDescent="0.2">
      <c r="A334" s="88">
        <v>44161</v>
      </c>
      <c r="B334" s="123"/>
      <c r="C334" s="89">
        <v>26</v>
      </c>
      <c r="D334" s="90">
        <v>95</v>
      </c>
      <c r="E334" s="91" t="s">
        <v>14</v>
      </c>
      <c r="F334" s="91" t="s">
        <v>14</v>
      </c>
      <c r="G334" s="92" t="str">
        <f t="shared" si="30"/>
        <v>LABORABLES</v>
      </c>
      <c r="H334" s="92">
        <f t="shared" si="33"/>
        <v>95</v>
      </c>
      <c r="I334" s="92" t="str">
        <f t="shared" si="34"/>
        <v/>
      </c>
      <c r="J334" s="80"/>
      <c r="K334" s="81"/>
      <c r="L334" s="92" t="str">
        <f t="shared" si="31"/>
        <v/>
      </c>
      <c r="M334" s="92" t="str">
        <f t="shared" si="35"/>
        <v/>
      </c>
      <c r="N334" s="93">
        <f t="shared" si="32"/>
        <v>95</v>
      </c>
    </row>
    <row r="335" spans="1:14" x14ac:dyDescent="0.2">
      <c r="A335" s="88">
        <v>44162</v>
      </c>
      <c r="B335" s="123"/>
      <c r="C335" s="89">
        <v>27</v>
      </c>
      <c r="D335" s="90">
        <v>124</v>
      </c>
      <c r="E335" s="91" t="s">
        <v>15</v>
      </c>
      <c r="F335" s="91" t="s">
        <v>15</v>
      </c>
      <c r="G335" s="92" t="str">
        <f t="shared" si="30"/>
        <v>FESTIVOS</v>
      </c>
      <c r="H335" s="92" t="str">
        <f t="shared" si="33"/>
        <v/>
      </c>
      <c r="I335" s="92">
        <f t="shared" si="34"/>
        <v>124</v>
      </c>
      <c r="J335" s="80"/>
      <c r="K335" s="81"/>
      <c r="L335" s="92" t="str">
        <f t="shared" si="31"/>
        <v/>
      </c>
      <c r="M335" s="92">
        <f t="shared" si="35"/>
        <v>124</v>
      </c>
      <c r="N335" s="93" t="str">
        <f t="shared" si="32"/>
        <v/>
      </c>
    </row>
    <row r="336" spans="1:14" x14ac:dyDescent="0.2">
      <c r="A336" s="88">
        <v>44163</v>
      </c>
      <c r="B336" s="123"/>
      <c r="C336" s="89">
        <v>28</v>
      </c>
      <c r="D336" s="90">
        <v>2</v>
      </c>
      <c r="E336" s="91" t="s">
        <v>16</v>
      </c>
      <c r="F336" s="91" t="s">
        <v>16</v>
      </c>
      <c r="G336" s="92" t="str">
        <f t="shared" si="30"/>
        <v>FESTIVOS</v>
      </c>
      <c r="H336" s="92" t="str">
        <f t="shared" si="33"/>
        <v/>
      </c>
      <c r="I336" s="92">
        <f t="shared" si="34"/>
        <v>2</v>
      </c>
      <c r="J336" s="80"/>
      <c r="K336" s="81"/>
      <c r="L336" s="92" t="str">
        <f t="shared" si="31"/>
        <v/>
      </c>
      <c r="M336" s="92">
        <f t="shared" si="35"/>
        <v>2</v>
      </c>
      <c r="N336" s="93" t="str">
        <f t="shared" si="32"/>
        <v/>
      </c>
    </row>
    <row r="337" spans="1:14" x14ac:dyDescent="0.2">
      <c r="A337" s="88">
        <v>44164</v>
      </c>
      <c r="B337" s="123"/>
      <c r="C337" s="89">
        <v>29</v>
      </c>
      <c r="D337" s="90">
        <v>22</v>
      </c>
      <c r="E337" s="91" t="s">
        <v>17</v>
      </c>
      <c r="F337" s="91" t="s">
        <v>17</v>
      </c>
      <c r="G337" s="92" t="str">
        <f t="shared" si="30"/>
        <v>LABORABLES</v>
      </c>
      <c r="H337" s="92">
        <f t="shared" si="33"/>
        <v>22</v>
      </c>
      <c r="I337" s="92" t="str">
        <f t="shared" si="34"/>
        <v/>
      </c>
      <c r="J337" s="80"/>
      <c r="K337" s="81"/>
      <c r="L337" s="92">
        <f t="shared" si="31"/>
        <v>22</v>
      </c>
      <c r="M337" s="92" t="str">
        <f t="shared" si="35"/>
        <v/>
      </c>
      <c r="N337" s="93" t="str">
        <f t="shared" si="32"/>
        <v/>
      </c>
    </row>
    <row r="338" spans="1:14" x14ac:dyDescent="0.2">
      <c r="A338" s="88">
        <v>44165</v>
      </c>
      <c r="B338" s="124"/>
      <c r="C338" s="89">
        <v>30</v>
      </c>
      <c r="D338" s="90">
        <v>18</v>
      </c>
      <c r="E338" s="91" t="s">
        <v>18</v>
      </c>
      <c r="F338" s="91" t="s">
        <v>18</v>
      </c>
      <c r="G338" s="92" t="str">
        <f t="shared" si="30"/>
        <v>LABORABLES</v>
      </c>
      <c r="H338" s="92">
        <f t="shared" si="33"/>
        <v>18</v>
      </c>
      <c r="I338" s="92" t="str">
        <f t="shared" si="34"/>
        <v/>
      </c>
      <c r="J338" s="80"/>
      <c r="K338" s="81"/>
      <c r="L338" s="92">
        <f t="shared" si="31"/>
        <v>18</v>
      </c>
      <c r="M338" s="92" t="str">
        <f t="shared" si="35"/>
        <v/>
      </c>
      <c r="N338" s="93" t="str">
        <f t="shared" si="32"/>
        <v/>
      </c>
    </row>
    <row r="339" spans="1:14" x14ac:dyDescent="0.2">
      <c r="A339" s="88">
        <v>44166</v>
      </c>
      <c r="B339" s="122" t="s">
        <v>11</v>
      </c>
      <c r="C339" s="89">
        <v>1</v>
      </c>
      <c r="D339" s="90">
        <v>33</v>
      </c>
      <c r="E339" s="99" t="s">
        <v>19</v>
      </c>
      <c r="F339" s="91" t="s">
        <v>19</v>
      </c>
      <c r="G339" s="92" t="str">
        <f t="shared" si="30"/>
        <v>LABORABLES</v>
      </c>
      <c r="H339" s="92">
        <f t="shared" si="33"/>
        <v>33</v>
      </c>
      <c r="I339" s="92" t="str">
        <f t="shared" si="34"/>
        <v/>
      </c>
      <c r="J339" s="80"/>
      <c r="K339" s="81"/>
      <c r="L339" s="92">
        <f t="shared" si="31"/>
        <v>33</v>
      </c>
      <c r="M339" s="92" t="str">
        <f t="shared" si="35"/>
        <v/>
      </c>
      <c r="N339" s="93" t="str">
        <f t="shared" si="32"/>
        <v/>
      </c>
    </row>
    <row r="340" spans="1:14" x14ac:dyDescent="0.2">
      <c r="A340" s="88">
        <v>44167</v>
      </c>
      <c r="B340" s="123"/>
      <c r="C340" s="89">
        <v>2</v>
      </c>
      <c r="D340" s="98">
        <v>51</v>
      </c>
      <c r="E340" s="99" t="s">
        <v>13</v>
      </c>
      <c r="F340" s="99" t="s">
        <v>13</v>
      </c>
      <c r="G340" s="92" t="str">
        <f t="shared" si="30"/>
        <v>LABORABLES</v>
      </c>
      <c r="H340" s="92">
        <f t="shared" si="33"/>
        <v>51</v>
      </c>
      <c r="I340" s="92" t="str">
        <f t="shared" si="34"/>
        <v/>
      </c>
      <c r="J340" s="80"/>
      <c r="K340" s="81"/>
      <c r="L340" s="92">
        <f t="shared" si="31"/>
        <v>51</v>
      </c>
      <c r="M340" s="92" t="str">
        <f t="shared" si="35"/>
        <v/>
      </c>
      <c r="N340" s="93" t="str">
        <f t="shared" si="32"/>
        <v/>
      </c>
    </row>
    <row r="341" spans="1:14" x14ac:dyDescent="0.2">
      <c r="A341" s="88">
        <v>44168</v>
      </c>
      <c r="B341" s="123"/>
      <c r="C341" s="89">
        <v>3</v>
      </c>
      <c r="D341" s="98">
        <v>94</v>
      </c>
      <c r="E341" s="91" t="s">
        <v>14</v>
      </c>
      <c r="F341" s="99" t="s">
        <v>14</v>
      </c>
      <c r="G341" s="92" t="str">
        <f t="shared" si="30"/>
        <v>LABORABLES</v>
      </c>
      <c r="H341" s="92">
        <f t="shared" si="33"/>
        <v>94</v>
      </c>
      <c r="I341" s="92" t="str">
        <f t="shared" si="34"/>
        <v/>
      </c>
      <c r="J341" s="80"/>
      <c r="K341" s="81"/>
      <c r="L341" s="92" t="str">
        <f t="shared" si="31"/>
        <v/>
      </c>
      <c r="M341" s="92" t="str">
        <f t="shared" si="35"/>
        <v/>
      </c>
      <c r="N341" s="93">
        <f t="shared" si="32"/>
        <v>94</v>
      </c>
    </row>
    <row r="342" spans="1:14" x14ac:dyDescent="0.2">
      <c r="A342" s="88">
        <v>44169</v>
      </c>
      <c r="B342" s="123"/>
      <c r="C342" s="89">
        <v>4</v>
      </c>
      <c r="D342" s="90">
        <v>83</v>
      </c>
      <c r="E342" s="99" t="s">
        <v>15</v>
      </c>
      <c r="F342" s="91" t="s">
        <v>15</v>
      </c>
      <c r="G342" s="92" t="str">
        <f t="shared" si="30"/>
        <v>FESTIVOS</v>
      </c>
      <c r="H342" s="92" t="str">
        <f t="shared" si="33"/>
        <v/>
      </c>
      <c r="I342" s="92">
        <f t="shared" si="34"/>
        <v>83</v>
      </c>
      <c r="J342" s="80"/>
      <c r="K342" s="81"/>
      <c r="L342" s="92" t="str">
        <f t="shared" si="31"/>
        <v/>
      </c>
      <c r="M342" s="92">
        <f t="shared" si="35"/>
        <v>83</v>
      </c>
      <c r="N342" s="93" t="str">
        <f t="shared" si="32"/>
        <v/>
      </c>
    </row>
    <row r="343" spans="1:14" x14ac:dyDescent="0.2">
      <c r="A343" s="88">
        <v>44170</v>
      </c>
      <c r="B343" s="123"/>
      <c r="C343" s="89">
        <v>5</v>
      </c>
      <c r="D343" s="98">
        <v>15</v>
      </c>
      <c r="E343" s="91" t="s">
        <v>16</v>
      </c>
      <c r="F343" s="99" t="s">
        <v>16</v>
      </c>
      <c r="G343" s="92" t="str">
        <f t="shared" si="30"/>
        <v>FESTIVOS</v>
      </c>
      <c r="H343" s="92" t="str">
        <f t="shared" si="33"/>
        <v/>
      </c>
      <c r="I343" s="92">
        <f t="shared" si="34"/>
        <v>15</v>
      </c>
      <c r="J343" s="80"/>
      <c r="K343" s="81"/>
      <c r="L343" s="92" t="str">
        <f t="shared" si="31"/>
        <v/>
      </c>
      <c r="M343" s="92">
        <f t="shared" si="35"/>
        <v>15</v>
      </c>
      <c r="N343" s="93" t="str">
        <f t="shared" si="32"/>
        <v/>
      </c>
    </row>
    <row r="344" spans="1:14" x14ac:dyDescent="0.2">
      <c r="A344" s="88">
        <v>44171</v>
      </c>
      <c r="B344" s="123"/>
      <c r="C344" s="89">
        <v>6</v>
      </c>
      <c r="D344" s="90">
        <v>4</v>
      </c>
      <c r="E344" s="91" t="s">
        <v>17</v>
      </c>
      <c r="F344" s="91" t="s">
        <v>56</v>
      </c>
      <c r="G344" s="92" t="str">
        <f t="shared" si="30"/>
        <v>FESTIVOS</v>
      </c>
      <c r="H344" s="92" t="str">
        <f t="shared" si="33"/>
        <v/>
      </c>
      <c r="I344" s="92">
        <f t="shared" si="34"/>
        <v>4</v>
      </c>
      <c r="J344" s="80"/>
      <c r="K344" s="81"/>
      <c r="L344" s="92" t="str">
        <f t="shared" si="31"/>
        <v/>
      </c>
      <c r="M344" s="92">
        <f t="shared" si="35"/>
        <v>4</v>
      </c>
      <c r="N344" s="93" t="str">
        <f t="shared" si="32"/>
        <v/>
      </c>
    </row>
    <row r="345" spans="1:14" x14ac:dyDescent="0.2">
      <c r="A345" s="88">
        <v>44172</v>
      </c>
      <c r="B345" s="123"/>
      <c r="C345" s="89">
        <v>7</v>
      </c>
      <c r="D345" s="90">
        <v>8</v>
      </c>
      <c r="E345" s="91" t="s">
        <v>18</v>
      </c>
      <c r="F345" s="91" t="s">
        <v>18</v>
      </c>
      <c r="G345" s="92" t="str">
        <f t="shared" si="30"/>
        <v>LABORABLES</v>
      </c>
      <c r="H345" s="92">
        <f t="shared" si="33"/>
        <v>8</v>
      </c>
      <c r="I345" s="92" t="str">
        <f t="shared" si="34"/>
        <v/>
      </c>
      <c r="J345" s="80"/>
      <c r="K345" s="81"/>
      <c r="L345" s="92">
        <f t="shared" si="31"/>
        <v>8</v>
      </c>
      <c r="M345" s="92" t="str">
        <f t="shared" si="35"/>
        <v/>
      </c>
      <c r="N345" s="93" t="str">
        <f t="shared" si="32"/>
        <v/>
      </c>
    </row>
    <row r="346" spans="1:14" x14ac:dyDescent="0.2">
      <c r="A346" s="88">
        <v>44173</v>
      </c>
      <c r="B346" s="123"/>
      <c r="C346" s="89">
        <v>8</v>
      </c>
      <c r="D346" s="90">
        <v>2</v>
      </c>
      <c r="E346" s="91" t="s">
        <v>19</v>
      </c>
      <c r="F346" s="91" t="s">
        <v>56</v>
      </c>
      <c r="G346" s="92" t="str">
        <f t="shared" si="30"/>
        <v>FESTIVOS</v>
      </c>
      <c r="H346" s="92" t="str">
        <f t="shared" si="33"/>
        <v/>
      </c>
      <c r="I346" s="92">
        <f t="shared" si="34"/>
        <v>2</v>
      </c>
      <c r="J346" s="80"/>
      <c r="K346" s="81"/>
      <c r="L346" s="92" t="str">
        <f t="shared" si="31"/>
        <v/>
      </c>
      <c r="M346" s="92">
        <f t="shared" si="35"/>
        <v>2</v>
      </c>
      <c r="N346" s="93" t="str">
        <f t="shared" si="32"/>
        <v/>
      </c>
    </row>
    <row r="347" spans="1:14" x14ac:dyDescent="0.2">
      <c r="A347" s="88">
        <v>44174</v>
      </c>
      <c r="B347" s="123"/>
      <c r="C347" s="89">
        <v>9</v>
      </c>
      <c r="D347" s="90">
        <v>54</v>
      </c>
      <c r="E347" s="91" t="s">
        <v>13</v>
      </c>
      <c r="F347" s="91" t="s">
        <v>13</v>
      </c>
      <c r="G347" s="92" t="str">
        <f t="shared" si="30"/>
        <v>LABORABLES</v>
      </c>
      <c r="H347" s="92">
        <f t="shared" si="33"/>
        <v>54</v>
      </c>
      <c r="I347" s="92" t="str">
        <f t="shared" si="34"/>
        <v/>
      </c>
      <c r="J347" s="80"/>
      <c r="K347" s="81"/>
      <c r="L347" s="92">
        <f t="shared" si="31"/>
        <v>54</v>
      </c>
      <c r="M347" s="92" t="str">
        <f t="shared" si="35"/>
        <v/>
      </c>
      <c r="N347" s="93" t="str">
        <f t="shared" si="32"/>
        <v/>
      </c>
    </row>
    <row r="348" spans="1:14" x14ac:dyDescent="0.2">
      <c r="A348" s="88">
        <v>44175</v>
      </c>
      <c r="B348" s="123"/>
      <c r="C348" s="89">
        <v>10</v>
      </c>
      <c r="D348" s="90">
        <v>88</v>
      </c>
      <c r="E348" s="91" t="s">
        <v>14</v>
      </c>
      <c r="F348" s="91" t="s">
        <v>14</v>
      </c>
      <c r="G348" s="92" t="str">
        <f t="shared" si="30"/>
        <v>LABORABLES</v>
      </c>
      <c r="H348" s="92">
        <f t="shared" si="33"/>
        <v>88</v>
      </c>
      <c r="I348" s="92" t="str">
        <f t="shared" si="34"/>
        <v/>
      </c>
      <c r="J348" s="80"/>
      <c r="K348" s="81"/>
      <c r="L348" s="92" t="str">
        <f t="shared" si="31"/>
        <v/>
      </c>
      <c r="M348" s="92" t="str">
        <f t="shared" si="35"/>
        <v/>
      </c>
      <c r="N348" s="93">
        <f t="shared" si="32"/>
        <v>88</v>
      </c>
    </row>
    <row r="349" spans="1:14" x14ac:dyDescent="0.2">
      <c r="A349" s="88">
        <v>44176</v>
      </c>
      <c r="B349" s="123"/>
      <c r="C349" s="89">
        <v>11</v>
      </c>
      <c r="D349" s="90">
        <v>113</v>
      </c>
      <c r="E349" s="91" t="s">
        <v>15</v>
      </c>
      <c r="F349" s="91" t="s">
        <v>15</v>
      </c>
      <c r="G349" s="92" t="str">
        <f t="shared" si="30"/>
        <v>FESTIVOS</v>
      </c>
      <c r="H349" s="92" t="str">
        <f t="shared" si="33"/>
        <v/>
      </c>
      <c r="I349" s="92">
        <f t="shared" si="34"/>
        <v>113</v>
      </c>
      <c r="J349" s="80"/>
      <c r="K349" s="81"/>
      <c r="L349" s="92" t="str">
        <f t="shared" si="31"/>
        <v/>
      </c>
      <c r="M349" s="92">
        <f t="shared" si="35"/>
        <v>113</v>
      </c>
      <c r="N349" s="93" t="str">
        <f t="shared" si="32"/>
        <v/>
      </c>
    </row>
    <row r="350" spans="1:14" x14ac:dyDescent="0.2">
      <c r="A350" s="88">
        <v>44177</v>
      </c>
      <c r="B350" s="123"/>
      <c r="C350" s="89">
        <v>12</v>
      </c>
      <c r="D350" s="90">
        <v>3</v>
      </c>
      <c r="E350" s="91" t="s">
        <v>16</v>
      </c>
      <c r="F350" s="91" t="s">
        <v>16</v>
      </c>
      <c r="G350" s="92" t="str">
        <f t="shared" si="30"/>
        <v>FESTIVOS</v>
      </c>
      <c r="H350" s="92" t="str">
        <f t="shared" si="33"/>
        <v/>
      </c>
      <c r="I350" s="92">
        <f t="shared" si="34"/>
        <v>3</v>
      </c>
      <c r="J350" s="80"/>
      <c r="K350" s="81"/>
      <c r="L350" s="92" t="str">
        <f t="shared" si="31"/>
        <v/>
      </c>
      <c r="M350" s="92">
        <f t="shared" si="35"/>
        <v>3</v>
      </c>
      <c r="N350" s="93" t="str">
        <f t="shared" si="32"/>
        <v/>
      </c>
    </row>
    <row r="351" spans="1:14" x14ac:dyDescent="0.2">
      <c r="A351" s="88">
        <v>44178</v>
      </c>
      <c r="B351" s="123"/>
      <c r="C351" s="89">
        <v>13</v>
      </c>
      <c r="D351" s="90">
        <v>18</v>
      </c>
      <c r="E351" s="91" t="s">
        <v>17</v>
      </c>
      <c r="F351" s="91" t="s">
        <v>17</v>
      </c>
      <c r="G351" s="92" t="str">
        <f t="shared" si="30"/>
        <v>LABORABLES</v>
      </c>
      <c r="H351" s="92">
        <f t="shared" si="33"/>
        <v>18</v>
      </c>
      <c r="I351" s="92" t="str">
        <f t="shared" si="34"/>
        <v/>
      </c>
      <c r="J351" s="80"/>
      <c r="K351" s="81"/>
      <c r="L351" s="92">
        <f t="shared" si="31"/>
        <v>18</v>
      </c>
      <c r="M351" s="92" t="str">
        <f t="shared" si="35"/>
        <v/>
      </c>
      <c r="N351" s="93" t="str">
        <f t="shared" si="32"/>
        <v/>
      </c>
    </row>
    <row r="352" spans="1:14" x14ac:dyDescent="0.2">
      <c r="A352" s="88">
        <v>44179</v>
      </c>
      <c r="B352" s="123"/>
      <c r="C352" s="89">
        <v>14</v>
      </c>
      <c r="D352" s="90">
        <v>32</v>
      </c>
      <c r="E352" s="91" t="s">
        <v>18</v>
      </c>
      <c r="F352" s="91" t="s">
        <v>18</v>
      </c>
      <c r="G352" s="92" t="str">
        <f t="shared" si="30"/>
        <v>LABORABLES</v>
      </c>
      <c r="H352" s="92">
        <f t="shared" si="33"/>
        <v>32</v>
      </c>
      <c r="I352" s="92" t="str">
        <f t="shared" si="34"/>
        <v/>
      </c>
      <c r="J352" s="80"/>
      <c r="K352" s="81"/>
      <c r="L352" s="92">
        <f t="shared" si="31"/>
        <v>32</v>
      </c>
      <c r="M352" s="92" t="str">
        <f t="shared" si="35"/>
        <v/>
      </c>
      <c r="N352" s="93" t="str">
        <f t="shared" si="32"/>
        <v/>
      </c>
    </row>
    <row r="353" spans="1:14" x14ac:dyDescent="0.2">
      <c r="A353" s="88">
        <v>44180</v>
      </c>
      <c r="B353" s="123"/>
      <c r="C353" s="89">
        <v>15</v>
      </c>
      <c r="D353" s="90">
        <v>32</v>
      </c>
      <c r="E353" s="91" t="s">
        <v>19</v>
      </c>
      <c r="F353" s="91" t="s">
        <v>19</v>
      </c>
      <c r="G353" s="92" t="str">
        <f t="shared" si="30"/>
        <v>LABORABLES</v>
      </c>
      <c r="H353" s="92">
        <f t="shared" si="33"/>
        <v>32</v>
      </c>
      <c r="I353" s="92" t="str">
        <f t="shared" si="34"/>
        <v/>
      </c>
      <c r="J353" s="80"/>
      <c r="K353" s="81"/>
      <c r="L353" s="92">
        <f t="shared" si="31"/>
        <v>32</v>
      </c>
      <c r="M353" s="92" t="str">
        <f t="shared" si="35"/>
        <v/>
      </c>
      <c r="N353" s="93" t="str">
        <f t="shared" si="32"/>
        <v/>
      </c>
    </row>
    <row r="354" spans="1:14" x14ac:dyDescent="0.2">
      <c r="A354" s="88">
        <v>44181</v>
      </c>
      <c r="B354" s="123"/>
      <c r="C354" s="89">
        <v>16</v>
      </c>
      <c r="D354" s="90">
        <v>103</v>
      </c>
      <c r="E354" s="91" t="s">
        <v>13</v>
      </c>
      <c r="F354" s="91" t="s">
        <v>13</v>
      </c>
      <c r="G354" s="92" t="str">
        <f t="shared" si="30"/>
        <v>LABORABLES</v>
      </c>
      <c r="H354" s="92">
        <f t="shared" si="33"/>
        <v>103</v>
      </c>
      <c r="I354" s="92" t="str">
        <f t="shared" si="34"/>
        <v/>
      </c>
      <c r="J354" s="80"/>
      <c r="K354" s="81"/>
      <c r="L354" s="92">
        <f t="shared" si="31"/>
        <v>103</v>
      </c>
      <c r="M354" s="92" t="str">
        <f t="shared" si="35"/>
        <v/>
      </c>
      <c r="N354" s="93" t="str">
        <f t="shared" si="32"/>
        <v/>
      </c>
    </row>
    <row r="355" spans="1:14" x14ac:dyDescent="0.2">
      <c r="A355" s="88">
        <v>44182</v>
      </c>
      <c r="B355" s="123"/>
      <c r="C355" s="89">
        <v>17</v>
      </c>
      <c r="D355" s="90">
        <v>167</v>
      </c>
      <c r="E355" s="91" t="s">
        <v>14</v>
      </c>
      <c r="F355" s="91" t="s">
        <v>14</v>
      </c>
      <c r="G355" s="92" t="str">
        <f t="shared" si="30"/>
        <v>LABORABLES</v>
      </c>
      <c r="H355" s="92">
        <f t="shared" si="33"/>
        <v>167</v>
      </c>
      <c r="I355" s="92" t="str">
        <f t="shared" si="34"/>
        <v/>
      </c>
      <c r="J355" s="80"/>
      <c r="K355" s="81"/>
      <c r="L355" s="92" t="str">
        <f t="shared" si="31"/>
        <v/>
      </c>
      <c r="M355" s="92" t="str">
        <f t="shared" si="35"/>
        <v/>
      </c>
      <c r="N355" s="93">
        <f t="shared" si="32"/>
        <v>167</v>
      </c>
    </row>
    <row r="356" spans="1:14" x14ac:dyDescent="0.2">
      <c r="A356" s="88">
        <v>44183</v>
      </c>
      <c r="B356" s="123"/>
      <c r="C356" s="89">
        <v>18</v>
      </c>
      <c r="D356" s="90">
        <v>136</v>
      </c>
      <c r="E356" s="91" t="s">
        <v>15</v>
      </c>
      <c r="F356" s="91" t="s">
        <v>15</v>
      </c>
      <c r="G356" s="92" t="str">
        <f t="shared" si="30"/>
        <v>FESTIVOS</v>
      </c>
      <c r="H356" s="92" t="str">
        <f t="shared" si="33"/>
        <v/>
      </c>
      <c r="I356" s="92">
        <f t="shared" si="34"/>
        <v>136</v>
      </c>
      <c r="J356" s="80"/>
      <c r="K356" s="81"/>
      <c r="L356" s="92" t="str">
        <f t="shared" si="31"/>
        <v/>
      </c>
      <c r="M356" s="92">
        <f t="shared" si="35"/>
        <v>136</v>
      </c>
      <c r="N356" s="93" t="str">
        <f t="shared" si="32"/>
        <v/>
      </c>
    </row>
    <row r="357" spans="1:14" x14ac:dyDescent="0.2">
      <c r="A357" s="88">
        <v>44184</v>
      </c>
      <c r="B357" s="123"/>
      <c r="C357" s="89">
        <v>19</v>
      </c>
      <c r="D357" s="90">
        <v>3</v>
      </c>
      <c r="E357" s="91" t="s">
        <v>16</v>
      </c>
      <c r="F357" s="91" t="s">
        <v>16</v>
      </c>
      <c r="G357" s="92" t="str">
        <f t="shared" si="30"/>
        <v>FESTIVOS</v>
      </c>
      <c r="H357" s="92" t="str">
        <f t="shared" si="33"/>
        <v/>
      </c>
      <c r="I357" s="92">
        <f t="shared" si="34"/>
        <v>3</v>
      </c>
      <c r="J357" s="80"/>
      <c r="K357" s="81"/>
      <c r="L357" s="92" t="str">
        <f t="shared" si="31"/>
        <v/>
      </c>
      <c r="M357" s="92">
        <f t="shared" si="35"/>
        <v>3</v>
      </c>
      <c r="N357" s="93" t="str">
        <f t="shared" si="32"/>
        <v/>
      </c>
    </row>
    <row r="358" spans="1:14" x14ac:dyDescent="0.2">
      <c r="A358" s="88">
        <v>44185</v>
      </c>
      <c r="B358" s="123"/>
      <c r="C358" s="89">
        <v>20</v>
      </c>
      <c r="D358" s="90">
        <v>45</v>
      </c>
      <c r="E358" s="91" t="s">
        <v>17</v>
      </c>
      <c r="F358" s="91" t="s">
        <v>17</v>
      </c>
      <c r="G358" s="92" t="str">
        <f t="shared" si="30"/>
        <v>LABORABLES</v>
      </c>
      <c r="H358" s="92">
        <f t="shared" si="33"/>
        <v>45</v>
      </c>
      <c r="I358" s="92" t="str">
        <f t="shared" si="34"/>
        <v/>
      </c>
      <c r="J358" s="80"/>
      <c r="K358" s="81"/>
      <c r="L358" s="92">
        <f t="shared" si="31"/>
        <v>45</v>
      </c>
      <c r="M358" s="92" t="str">
        <f t="shared" si="35"/>
        <v/>
      </c>
      <c r="N358" s="93" t="str">
        <f t="shared" si="32"/>
        <v/>
      </c>
    </row>
    <row r="359" spans="1:14" x14ac:dyDescent="0.2">
      <c r="A359" s="88">
        <v>44186</v>
      </c>
      <c r="B359" s="123"/>
      <c r="C359" s="89">
        <v>21</v>
      </c>
      <c r="D359" s="90">
        <v>42</v>
      </c>
      <c r="E359" s="91" t="s">
        <v>18</v>
      </c>
      <c r="F359" s="91" t="s">
        <v>18</v>
      </c>
      <c r="G359" s="92" t="str">
        <f t="shared" si="30"/>
        <v>LABORABLES</v>
      </c>
      <c r="H359" s="92">
        <f t="shared" si="33"/>
        <v>42</v>
      </c>
      <c r="I359" s="92" t="str">
        <f t="shared" si="34"/>
        <v/>
      </c>
      <c r="J359" s="80"/>
      <c r="K359" s="81"/>
      <c r="L359" s="92">
        <f t="shared" si="31"/>
        <v>42</v>
      </c>
      <c r="M359" s="92" t="str">
        <f t="shared" si="35"/>
        <v/>
      </c>
      <c r="N359" s="93" t="str">
        <f t="shared" si="32"/>
        <v/>
      </c>
    </row>
    <row r="360" spans="1:14" x14ac:dyDescent="0.2">
      <c r="A360" s="88">
        <v>44187</v>
      </c>
      <c r="B360" s="123"/>
      <c r="C360" s="89">
        <v>22</v>
      </c>
      <c r="D360" s="90">
        <v>31</v>
      </c>
      <c r="E360" s="95" t="s">
        <v>19</v>
      </c>
      <c r="F360" s="91" t="s">
        <v>19</v>
      </c>
      <c r="G360" s="92" t="str">
        <f t="shared" si="30"/>
        <v>LABORABLES</v>
      </c>
      <c r="H360" s="92">
        <f t="shared" si="33"/>
        <v>31</v>
      </c>
      <c r="I360" s="92" t="str">
        <f t="shared" si="34"/>
        <v/>
      </c>
      <c r="J360" s="80"/>
      <c r="K360" s="81"/>
      <c r="L360" s="92">
        <f t="shared" si="31"/>
        <v>31</v>
      </c>
      <c r="M360" s="92" t="str">
        <f t="shared" si="35"/>
        <v/>
      </c>
      <c r="N360" s="93" t="str">
        <f t="shared" si="32"/>
        <v/>
      </c>
    </row>
    <row r="361" spans="1:14" x14ac:dyDescent="0.2">
      <c r="A361" s="88">
        <v>44188</v>
      </c>
      <c r="B361" s="123"/>
      <c r="C361" s="89">
        <v>23</v>
      </c>
      <c r="D361" s="94">
        <v>26</v>
      </c>
      <c r="E361" s="95" t="s">
        <v>13</v>
      </c>
      <c r="F361" s="95" t="s">
        <v>13</v>
      </c>
      <c r="G361" s="92" t="str">
        <f t="shared" si="30"/>
        <v>LABORABLES</v>
      </c>
      <c r="H361" s="92">
        <f t="shared" si="33"/>
        <v>26</v>
      </c>
      <c r="I361" s="92" t="str">
        <f t="shared" si="34"/>
        <v/>
      </c>
      <c r="J361" s="80"/>
      <c r="K361" s="81"/>
      <c r="L361" s="92">
        <f t="shared" si="31"/>
        <v>26</v>
      </c>
      <c r="M361" s="92" t="str">
        <f t="shared" si="35"/>
        <v/>
      </c>
      <c r="N361" s="93" t="str">
        <f t="shared" si="32"/>
        <v/>
      </c>
    </row>
    <row r="362" spans="1:14" x14ac:dyDescent="0.2">
      <c r="A362" s="88">
        <v>44189</v>
      </c>
      <c r="B362" s="123"/>
      <c r="C362" s="89">
        <v>24</v>
      </c>
      <c r="D362" s="94">
        <v>5</v>
      </c>
      <c r="E362" s="100" t="s">
        <v>14</v>
      </c>
      <c r="F362" s="95" t="s">
        <v>14</v>
      </c>
      <c r="G362" s="92" t="str">
        <f t="shared" si="30"/>
        <v>LABORABLES</v>
      </c>
      <c r="H362" s="92">
        <f t="shared" si="33"/>
        <v>5</v>
      </c>
      <c r="I362" s="92" t="str">
        <f t="shared" si="34"/>
        <v/>
      </c>
      <c r="J362" s="80"/>
      <c r="K362" s="81"/>
      <c r="L362" s="92" t="str">
        <f t="shared" si="31"/>
        <v/>
      </c>
      <c r="M362" s="92" t="str">
        <f t="shared" si="35"/>
        <v/>
      </c>
      <c r="N362" s="93">
        <f t="shared" si="32"/>
        <v>5</v>
      </c>
    </row>
    <row r="363" spans="1:14" x14ac:dyDescent="0.2">
      <c r="A363" s="88">
        <v>44190</v>
      </c>
      <c r="B363" s="123"/>
      <c r="C363" s="89">
        <v>25</v>
      </c>
      <c r="D363" s="101">
        <v>0</v>
      </c>
      <c r="E363" s="91" t="s">
        <v>15</v>
      </c>
      <c r="F363" s="100" t="s">
        <v>56</v>
      </c>
      <c r="G363" s="92" t="str">
        <f t="shared" si="30"/>
        <v>FESTIVOS</v>
      </c>
      <c r="H363" s="92" t="str">
        <f t="shared" si="33"/>
        <v/>
      </c>
      <c r="I363" s="92">
        <f t="shared" si="34"/>
        <v>0</v>
      </c>
      <c r="J363" s="80"/>
      <c r="K363" s="81"/>
      <c r="L363" s="92" t="str">
        <f t="shared" si="31"/>
        <v/>
      </c>
      <c r="M363" s="92">
        <f t="shared" si="35"/>
        <v>0</v>
      </c>
      <c r="N363" s="93" t="str">
        <f t="shared" si="32"/>
        <v/>
      </c>
    </row>
    <row r="364" spans="1:14" x14ac:dyDescent="0.2">
      <c r="A364" s="88">
        <v>44191</v>
      </c>
      <c r="B364" s="123"/>
      <c r="C364" s="89">
        <v>26</v>
      </c>
      <c r="D364" s="90">
        <v>0</v>
      </c>
      <c r="E364" s="91" t="s">
        <v>16</v>
      </c>
      <c r="F364" s="91" t="s">
        <v>16</v>
      </c>
      <c r="G364" s="92" t="str">
        <f t="shared" si="30"/>
        <v>FESTIVOS</v>
      </c>
      <c r="H364" s="92" t="str">
        <f t="shared" si="33"/>
        <v/>
      </c>
      <c r="I364" s="92">
        <f t="shared" si="34"/>
        <v>0</v>
      </c>
      <c r="J364" s="80"/>
      <c r="K364" s="81"/>
      <c r="L364" s="92" t="str">
        <f t="shared" si="31"/>
        <v/>
      </c>
      <c r="M364" s="92">
        <f t="shared" si="35"/>
        <v>0</v>
      </c>
      <c r="N364" s="93" t="str">
        <f t="shared" si="32"/>
        <v/>
      </c>
    </row>
    <row r="365" spans="1:14" x14ac:dyDescent="0.2">
      <c r="A365" s="88">
        <v>44192</v>
      </c>
      <c r="B365" s="123"/>
      <c r="C365" s="89">
        <v>27</v>
      </c>
      <c r="D365" s="90">
        <v>18</v>
      </c>
      <c r="E365" s="91" t="s">
        <v>17</v>
      </c>
      <c r="F365" s="91" t="s">
        <v>17</v>
      </c>
      <c r="G365" s="92" t="str">
        <f t="shared" si="30"/>
        <v>LABORABLES</v>
      </c>
      <c r="H365" s="92">
        <f t="shared" si="33"/>
        <v>18</v>
      </c>
      <c r="I365" s="92" t="str">
        <f t="shared" si="34"/>
        <v/>
      </c>
      <c r="J365" s="80"/>
      <c r="K365" s="81"/>
      <c r="L365" s="92">
        <f t="shared" si="31"/>
        <v>18</v>
      </c>
      <c r="M365" s="92" t="str">
        <f t="shared" si="35"/>
        <v/>
      </c>
      <c r="N365" s="93" t="str">
        <f t="shared" si="32"/>
        <v/>
      </c>
    </row>
    <row r="366" spans="1:14" x14ac:dyDescent="0.2">
      <c r="A366" s="88">
        <v>44193</v>
      </c>
      <c r="B366" s="123"/>
      <c r="C366" s="89">
        <v>28</v>
      </c>
      <c r="D366" s="90">
        <v>8</v>
      </c>
      <c r="E366" s="91" t="s">
        <v>18</v>
      </c>
      <c r="F366" s="91" t="s">
        <v>18</v>
      </c>
      <c r="G366" s="92" t="str">
        <f t="shared" si="30"/>
        <v>LABORABLES</v>
      </c>
      <c r="H366" s="92">
        <f t="shared" si="33"/>
        <v>8</v>
      </c>
      <c r="I366" s="92" t="str">
        <f t="shared" si="34"/>
        <v/>
      </c>
      <c r="J366" s="80"/>
      <c r="K366" s="81"/>
      <c r="L366" s="92">
        <f t="shared" si="31"/>
        <v>8</v>
      </c>
      <c r="M366" s="92" t="str">
        <f t="shared" si="35"/>
        <v/>
      </c>
      <c r="N366" s="93" t="str">
        <f t="shared" si="32"/>
        <v/>
      </c>
    </row>
    <row r="367" spans="1:14" x14ac:dyDescent="0.2">
      <c r="A367" s="88">
        <v>44194</v>
      </c>
      <c r="B367" s="123"/>
      <c r="C367" s="89">
        <v>29</v>
      </c>
      <c r="D367" s="90">
        <v>24</v>
      </c>
      <c r="E367" s="91" t="s">
        <v>19</v>
      </c>
      <c r="F367" s="91" t="s">
        <v>19</v>
      </c>
      <c r="G367" s="92" t="str">
        <f t="shared" si="30"/>
        <v>LABORABLES</v>
      </c>
      <c r="H367" s="92">
        <f t="shared" si="33"/>
        <v>24</v>
      </c>
      <c r="I367" s="92" t="str">
        <f t="shared" si="34"/>
        <v/>
      </c>
      <c r="J367" s="80"/>
      <c r="K367" s="81"/>
      <c r="L367" s="92">
        <f t="shared" si="31"/>
        <v>24</v>
      </c>
      <c r="M367" s="92" t="str">
        <f t="shared" si="35"/>
        <v/>
      </c>
      <c r="N367" s="93" t="str">
        <f t="shared" si="32"/>
        <v/>
      </c>
    </row>
    <row r="368" spans="1:14" x14ac:dyDescent="0.2">
      <c r="A368" s="88">
        <v>44195</v>
      </c>
      <c r="B368" s="123"/>
      <c r="C368" s="89">
        <v>30</v>
      </c>
      <c r="D368" s="90">
        <v>19</v>
      </c>
      <c r="E368" s="91" t="s">
        <v>13</v>
      </c>
      <c r="F368" s="91" t="s">
        <v>13</v>
      </c>
      <c r="G368" s="92" t="str">
        <f t="shared" si="30"/>
        <v>LABORABLES</v>
      </c>
      <c r="H368" s="92">
        <f t="shared" si="33"/>
        <v>19</v>
      </c>
      <c r="I368" s="92" t="str">
        <f t="shared" si="34"/>
        <v/>
      </c>
      <c r="J368" s="80"/>
      <c r="K368" s="81"/>
      <c r="L368" s="92">
        <f t="shared" si="31"/>
        <v>19</v>
      </c>
      <c r="M368" s="92" t="str">
        <f t="shared" si="35"/>
        <v/>
      </c>
      <c r="N368" s="93" t="str">
        <f t="shared" si="32"/>
        <v/>
      </c>
    </row>
    <row r="369" spans="1:14" x14ac:dyDescent="0.2">
      <c r="A369" s="88">
        <v>44196</v>
      </c>
      <c r="B369" s="123"/>
      <c r="C369" s="89">
        <v>31</v>
      </c>
      <c r="D369" s="90">
        <v>7</v>
      </c>
      <c r="E369" s="79" t="s">
        <v>58</v>
      </c>
      <c r="F369" s="91" t="s">
        <v>14</v>
      </c>
      <c r="G369" s="92" t="str">
        <f t="shared" si="30"/>
        <v>LABORABLES</v>
      </c>
      <c r="H369" s="92">
        <f t="shared" si="33"/>
        <v>7</v>
      </c>
      <c r="I369" s="92" t="str">
        <f t="shared" si="34"/>
        <v/>
      </c>
      <c r="J369" s="80"/>
      <c r="K369" s="81"/>
      <c r="L369" s="92" t="str">
        <f t="shared" si="31"/>
        <v/>
      </c>
      <c r="M369" s="92" t="str">
        <f t="shared" si="35"/>
        <v/>
      </c>
      <c r="N369" s="93">
        <f t="shared" si="32"/>
        <v>7</v>
      </c>
    </row>
    <row r="370" spans="1:14" x14ac:dyDescent="0.2">
      <c r="A370" s="102"/>
      <c r="B370" s="103"/>
      <c r="C370" s="103"/>
      <c r="G370" s="102"/>
      <c r="H370" s="102"/>
      <c r="I370" s="102"/>
    </row>
    <row r="371" spans="1:14" x14ac:dyDescent="0.2">
      <c r="A371" s="104"/>
      <c r="B371" s="128" t="s">
        <v>59</v>
      </c>
      <c r="C371" s="129"/>
      <c r="D371" s="90">
        <f>SUM(D4:D369)</f>
        <v>21416</v>
      </c>
      <c r="E371" s="90"/>
      <c r="G371" s="105" t="s">
        <v>60</v>
      </c>
      <c r="H371" s="106">
        <f>SUM(H4:H369)</f>
        <v>12834</v>
      </c>
      <c r="I371" s="106">
        <f>SUM(I4:I369)</f>
        <v>8582</v>
      </c>
    </row>
    <row r="374" spans="1:14" x14ac:dyDescent="0.2">
      <c r="A374" s="104"/>
      <c r="B374" s="130" t="s">
        <v>61</v>
      </c>
      <c r="C374" s="131"/>
      <c r="D374" s="90">
        <f>COUNTIF($G$4:$G$369,"LABORABLES")</f>
        <v>251</v>
      </c>
      <c r="E374" s="90"/>
    </row>
    <row r="375" spans="1:14" x14ac:dyDescent="0.2">
      <c r="A375" s="104"/>
      <c r="B375" s="130" t="s">
        <v>62</v>
      </c>
      <c r="C375" s="131"/>
      <c r="D375" s="90">
        <f>COUNTIF($G$4:$G$369,"FESTIVOS")</f>
        <v>115</v>
      </c>
      <c r="E375" s="90"/>
    </row>
    <row r="376" spans="1:14" x14ac:dyDescent="0.2">
      <c r="D376" s="90">
        <f>SUM(D374:D375)</f>
        <v>366</v>
      </c>
      <c r="E376" s="90"/>
    </row>
  </sheetData>
  <sheetProtection algorithmName="SHA-512" hashValue="FGu5dSVcLiD/HRwZJVAJD2ex2xgWExu/xp+JIuUIlPejiJY2J4GL4DmRRVJu1Bcz+Uwpqq6hp+DAlphDe6V2Bg==" saltValue="p41dnyqsVjiktb4mN4zQ3A==" spinCount="100000" sheet="1" objects="1" scenarios="1"/>
  <mergeCells count="16">
    <mergeCell ref="B339:B369"/>
    <mergeCell ref="B371:C371"/>
    <mergeCell ref="B374:C374"/>
    <mergeCell ref="B375:C375"/>
    <mergeCell ref="B156:B185"/>
    <mergeCell ref="B186:B216"/>
    <mergeCell ref="B217:B247"/>
    <mergeCell ref="B248:B277"/>
    <mergeCell ref="B278:B308"/>
    <mergeCell ref="B309:B338"/>
    <mergeCell ref="B125:B155"/>
    <mergeCell ref="B1:L1"/>
    <mergeCell ref="B4:B34"/>
    <mergeCell ref="B35:B63"/>
    <mergeCell ref="B64:B94"/>
    <mergeCell ref="B95:B1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49"/>
  <sheetViews>
    <sheetView zoomScale="115" zoomScaleNormal="115" workbookViewId="0"/>
  </sheetViews>
  <sheetFormatPr baseColWidth="10" defaultColWidth="11.42578125" defaultRowHeight="12.75" x14ac:dyDescent="0.2"/>
  <cols>
    <col min="1" max="1" width="21.42578125" bestFit="1" customWidth="1"/>
    <col min="2" max="2" width="12.28515625" bestFit="1" customWidth="1"/>
    <col min="9" max="9" width="2.7109375" customWidth="1"/>
    <col min="10" max="10" width="21.42578125" bestFit="1" customWidth="1"/>
  </cols>
  <sheetData>
    <row r="2" spans="1:8" x14ac:dyDescent="0.2">
      <c r="A2" s="3" t="s">
        <v>63</v>
      </c>
      <c r="B2" s="108" t="s">
        <v>33</v>
      </c>
      <c r="C2" s="108" t="s">
        <v>34</v>
      </c>
      <c r="D2" s="108" t="s">
        <v>40</v>
      </c>
      <c r="E2" s="108" t="s">
        <v>35</v>
      </c>
      <c r="F2" s="108" t="s">
        <v>36</v>
      </c>
      <c r="G2" s="108" t="s">
        <v>37</v>
      </c>
      <c r="H2" s="108" t="s">
        <v>38</v>
      </c>
    </row>
    <row r="3" spans="1:8" x14ac:dyDescent="0.2">
      <c r="A3" s="3" t="s">
        <v>64</v>
      </c>
      <c r="B3" s="109">
        <v>1094</v>
      </c>
      <c r="C3" s="109">
        <v>1021</v>
      </c>
      <c r="D3" s="109">
        <v>1141</v>
      </c>
      <c r="E3" s="109">
        <v>2610</v>
      </c>
      <c r="F3" s="109">
        <v>7026</v>
      </c>
      <c r="G3" s="109">
        <v>8203</v>
      </c>
      <c r="H3" s="109">
        <v>321</v>
      </c>
    </row>
    <row r="4" spans="1:8" x14ac:dyDescent="0.2">
      <c r="A4" s="3" t="s">
        <v>0</v>
      </c>
      <c r="B4" s="109">
        <v>57</v>
      </c>
      <c r="C4" s="109">
        <v>44</v>
      </c>
      <c r="D4" s="109">
        <v>47</v>
      </c>
      <c r="E4" s="109">
        <v>113</v>
      </c>
      <c r="F4" s="109">
        <v>276</v>
      </c>
      <c r="G4" s="109">
        <v>126</v>
      </c>
      <c r="H4" s="109">
        <v>6</v>
      </c>
    </row>
    <row r="5" spans="1:8" x14ac:dyDescent="0.2">
      <c r="A5" s="3" t="s">
        <v>1</v>
      </c>
      <c r="B5" s="109">
        <v>59</v>
      </c>
      <c r="C5" s="109">
        <v>45</v>
      </c>
      <c r="D5" s="109">
        <v>44</v>
      </c>
      <c r="E5" s="109">
        <v>116</v>
      </c>
      <c r="F5" s="109">
        <v>285</v>
      </c>
      <c r="G5" s="109">
        <v>170</v>
      </c>
      <c r="H5" s="109">
        <v>14</v>
      </c>
    </row>
    <row r="6" spans="1:8" x14ac:dyDescent="0.2">
      <c r="A6" s="3" t="s">
        <v>2</v>
      </c>
      <c r="B6" s="109">
        <v>69</v>
      </c>
      <c r="C6" s="109">
        <v>54</v>
      </c>
      <c r="D6" s="109">
        <v>77</v>
      </c>
      <c r="E6" s="109">
        <v>203</v>
      </c>
      <c r="F6" s="109">
        <v>340</v>
      </c>
      <c r="G6" s="109">
        <v>300</v>
      </c>
      <c r="H6" s="109">
        <v>7</v>
      </c>
    </row>
    <row r="7" spans="1:8" x14ac:dyDescent="0.2">
      <c r="A7" s="3" t="s">
        <v>3</v>
      </c>
      <c r="B7" s="109">
        <v>59</v>
      </c>
      <c r="C7" s="109">
        <v>60</v>
      </c>
      <c r="D7" s="109">
        <v>74</v>
      </c>
      <c r="E7" s="109">
        <v>175</v>
      </c>
      <c r="F7" s="109">
        <v>419</v>
      </c>
      <c r="G7" s="109">
        <v>413</v>
      </c>
      <c r="H7" s="109">
        <v>10</v>
      </c>
    </row>
    <row r="8" spans="1:8" x14ac:dyDescent="0.2">
      <c r="A8" s="3" t="s">
        <v>4</v>
      </c>
      <c r="B8" s="109">
        <v>94</v>
      </c>
      <c r="C8" s="109">
        <v>88</v>
      </c>
      <c r="D8" s="109">
        <v>92</v>
      </c>
      <c r="E8" s="109">
        <v>211</v>
      </c>
      <c r="F8" s="109">
        <v>651</v>
      </c>
      <c r="G8" s="109">
        <v>802</v>
      </c>
      <c r="H8" s="109">
        <v>34</v>
      </c>
    </row>
    <row r="9" spans="1:8" x14ac:dyDescent="0.2">
      <c r="A9" s="3" t="s">
        <v>5</v>
      </c>
      <c r="B9" s="109">
        <v>139</v>
      </c>
      <c r="C9" s="109">
        <v>192</v>
      </c>
      <c r="D9" s="109">
        <v>138</v>
      </c>
      <c r="E9" s="109">
        <v>336</v>
      </c>
      <c r="F9" s="109">
        <v>1059</v>
      </c>
      <c r="G9" s="109">
        <v>1260</v>
      </c>
      <c r="H9" s="109">
        <v>36</v>
      </c>
    </row>
    <row r="10" spans="1:8" x14ac:dyDescent="0.2">
      <c r="A10" s="3" t="s">
        <v>6</v>
      </c>
      <c r="B10" s="109">
        <v>117</v>
      </c>
      <c r="C10" s="109">
        <v>75</v>
      </c>
      <c r="D10" s="109">
        <v>123</v>
      </c>
      <c r="E10" s="109">
        <v>276</v>
      </c>
      <c r="F10" s="109">
        <v>1030</v>
      </c>
      <c r="G10" s="109">
        <v>1248</v>
      </c>
      <c r="H10" s="109">
        <v>38</v>
      </c>
    </row>
    <row r="11" spans="1:8" x14ac:dyDescent="0.2">
      <c r="A11" s="3" t="s">
        <v>7</v>
      </c>
      <c r="B11" s="109">
        <v>74</v>
      </c>
      <c r="C11" s="109">
        <v>53</v>
      </c>
      <c r="D11" s="109">
        <v>42</v>
      </c>
      <c r="E11" s="109">
        <v>62</v>
      </c>
      <c r="F11" s="109">
        <v>331</v>
      </c>
      <c r="G11" s="109">
        <v>582</v>
      </c>
      <c r="H11" s="109">
        <v>39</v>
      </c>
    </row>
    <row r="12" spans="1:8" x14ac:dyDescent="0.2">
      <c r="A12" s="3" t="s">
        <v>8</v>
      </c>
      <c r="B12" s="109">
        <v>150</v>
      </c>
      <c r="C12" s="109">
        <v>117</v>
      </c>
      <c r="D12" s="109">
        <v>150</v>
      </c>
      <c r="E12" s="109">
        <v>340</v>
      </c>
      <c r="F12" s="109">
        <v>921</v>
      </c>
      <c r="G12" s="109">
        <v>1387</v>
      </c>
      <c r="H12" s="109">
        <v>42</v>
      </c>
    </row>
    <row r="13" spans="1:8" x14ac:dyDescent="0.2">
      <c r="A13" s="3" t="s">
        <v>9</v>
      </c>
      <c r="B13" s="109">
        <v>107</v>
      </c>
      <c r="C13" s="109">
        <v>89</v>
      </c>
      <c r="D13" s="109">
        <v>129</v>
      </c>
      <c r="E13" s="109">
        <v>263</v>
      </c>
      <c r="F13" s="109">
        <v>808</v>
      </c>
      <c r="G13" s="109">
        <v>1082</v>
      </c>
      <c r="H13" s="109">
        <v>66</v>
      </c>
    </row>
    <row r="14" spans="1:8" x14ac:dyDescent="0.2">
      <c r="A14" s="3" t="s">
        <v>10</v>
      </c>
      <c r="B14" s="109">
        <v>84</v>
      </c>
      <c r="C14" s="109">
        <v>114</v>
      </c>
      <c r="D14" s="109">
        <v>103</v>
      </c>
      <c r="E14" s="109">
        <v>262</v>
      </c>
      <c r="F14" s="109">
        <v>545</v>
      </c>
      <c r="G14" s="109">
        <v>501</v>
      </c>
      <c r="H14" s="109">
        <v>8</v>
      </c>
    </row>
    <row r="15" spans="1:8" x14ac:dyDescent="0.2">
      <c r="A15" s="3" t="s">
        <v>11</v>
      </c>
      <c r="B15" s="109">
        <v>85</v>
      </c>
      <c r="C15" s="109">
        <v>90</v>
      </c>
      <c r="D15" s="109">
        <v>122</v>
      </c>
      <c r="E15" s="109">
        <v>253</v>
      </c>
      <c r="F15" s="109">
        <v>361</v>
      </c>
      <c r="G15" s="109">
        <v>332</v>
      </c>
      <c r="H15" s="109">
        <v>21</v>
      </c>
    </row>
    <row r="17" spans="1:8" x14ac:dyDescent="0.2">
      <c r="A17" s="3" t="s">
        <v>63</v>
      </c>
      <c r="B17" s="108" t="s">
        <v>33</v>
      </c>
      <c r="C17" s="108" t="s">
        <v>34</v>
      </c>
      <c r="D17" s="108" t="s">
        <v>40</v>
      </c>
      <c r="E17" s="108" t="s">
        <v>35</v>
      </c>
      <c r="F17" s="108" t="s">
        <v>36</v>
      </c>
      <c r="G17" s="108" t="s">
        <v>37</v>
      </c>
      <c r="H17" s="108" t="s">
        <v>38</v>
      </c>
    </row>
    <row r="18" spans="1:8" x14ac:dyDescent="0.2">
      <c r="A18" s="3" t="s">
        <v>65</v>
      </c>
      <c r="B18" s="110">
        <f t="shared" ref="B18:H18" si="0">B3/B49</f>
        <v>21.03846153846154</v>
      </c>
      <c r="C18" s="110">
        <f t="shared" si="0"/>
        <v>19.634615384615383</v>
      </c>
      <c r="D18" s="110">
        <f t="shared" si="0"/>
        <v>21.942307692307693</v>
      </c>
      <c r="E18" s="110">
        <f t="shared" si="0"/>
        <v>50.192307692307693</v>
      </c>
      <c r="F18" s="110">
        <f t="shared" si="0"/>
        <v>132.56603773584905</v>
      </c>
      <c r="G18" s="110">
        <f t="shared" si="0"/>
        <v>157.75</v>
      </c>
      <c r="H18" s="110">
        <f t="shared" si="0"/>
        <v>6.1730769230769234</v>
      </c>
    </row>
    <row r="19" spans="1:8" x14ac:dyDescent="0.2">
      <c r="A19" s="3" t="s">
        <v>0</v>
      </c>
      <c r="B19" s="110">
        <f t="shared" ref="B19:H30" si="1">B4/B37</f>
        <v>14.25</v>
      </c>
      <c r="C19" s="110">
        <f t="shared" si="1"/>
        <v>11</v>
      </c>
      <c r="D19" s="110">
        <f t="shared" si="1"/>
        <v>11.75</v>
      </c>
      <c r="E19" s="110">
        <f t="shared" si="1"/>
        <v>28.25</v>
      </c>
      <c r="F19" s="110">
        <f t="shared" si="1"/>
        <v>55.2</v>
      </c>
      <c r="G19" s="110">
        <f t="shared" si="1"/>
        <v>25.2</v>
      </c>
      <c r="H19" s="110">
        <f t="shared" si="1"/>
        <v>1.2</v>
      </c>
    </row>
    <row r="20" spans="1:8" x14ac:dyDescent="0.2">
      <c r="A20" s="3" t="s">
        <v>1</v>
      </c>
      <c r="B20" s="110">
        <f t="shared" si="1"/>
        <v>14.75</v>
      </c>
      <c r="C20" s="110">
        <f t="shared" si="1"/>
        <v>11.25</v>
      </c>
      <c r="D20" s="110">
        <f t="shared" si="1"/>
        <v>11</v>
      </c>
      <c r="E20" s="110">
        <f t="shared" si="1"/>
        <v>29</v>
      </c>
      <c r="F20" s="110">
        <f t="shared" si="1"/>
        <v>71.25</v>
      </c>
      <c r="G20" s="110">
        <f t="shared" si="1"/>
        <v>42.5</v>
      </c>
      <c r="H20" s="110">
        <f t="shared" si="1"/>
        <v>3.5</v>
      </c>
    </row>
    <row r="21" spans="1:8" x14ac:dyDescent="0.2">
      <c r="A21" s="3" t="s">
        <v>2</v>
      </c>
      <c r="B21" s="110">
        <f t="shared" si="1"/>
        <v>13.8</v>
      </c>
      <c r="C21" s="110">
        <f t="shared" si="1"/>
        <v>10.8</v>
      </c>
      <c r="D21" s="110">
        <f t="shared" si="1"/>
        <v>15.4</v>
      </c>
      <c r="E21" s="110">
        <f t="shared" si="1"/>
        <v>50.75</v>
      </c>
      <c r="F21" s="110">
        <f t="shared" si="1"/>
        <v>85</v>
      </c>
      <c r="G21" s="110">
        <f t="shared" si="1"/>
        <v>75</v>
      </c>
      <c r="H21" s="110">
        <f t="shared" si="1"/>
        <v>1.75</v>
      </c>
    </row>
    <row r="22" spans="1:8" x14ac:dyDescent="0.2">
      <c r="A22" s="3" t="s">
        <v>3</v>
      </c>
      <c r="B22" s="110">
        <f t="shared" si="1"/>
        <v>14.75</v>
      </c>
      <c r="C22" s="110">
        <f t="shared" si="1"/>
        <v>15</v>
      </c>
      <c r="D22" s="110">
        <f t="shared" si="1"/>
        <v>18.5</v>
      </c>
      <c r="E22" s="110">
        <f t="shared" si="1"/>
        <v>35</v>
      </c>
      <c r="F22" s="110">
        <f t="shared" si="1"/>
        <v>83.8</v>
      </c>
      <c r="G22" s="110">
        <f t="shared" si="1"/>
        <v>103.25</v>
      </c>
      <c r="H22" s="110">
        <f t="shared" si="1"/>
        <v>2.5</v>
      </c>
    </row>
    <row r="23" spans="1:8" x14ac:dyDescent="0.2">
      <c r="A23" s="3" t="s">
        <v>4</v>
      </c>
      <c r="B23" s="110">
        <f t="shared" si="1"/>
        <v>18.8</v>
      </c>
      <c r="C23" s="110">
        <f t="shared" si="1"/>
        <v>22</v>
      </c>
      <c r="D23" s="110">
        <f t="shared" si="1"/>
        <v>23</v>
      </c>
      <c r="E23" s="110">
        <f t="shared" si="1"/>
        <v>52.75</v>
      </c>
      <c r="F23" s="110">
        <f t="shared" si="1"/>
        <v>162.75</v>
      </c>
      <c r="G23" s="110">
        <f t="shared" si="1"/>
        <v>160.4</v>
      </c>
      <c r="H23" s="110">
        <f t="shared" si="1"/>
        <v>6.8</v>
      </c>
    </row>
    <row r="24" spans="1:8" x14ac:dyDescent="0.2">
      <c r="A24" s="3" t="s">
        <v>5</v>
      </c>
      <c r="B24" s="110">
        <f t="shared" si="1"/>
        <v>34.75</v>
      </c>
      <c r="C24" s="110">
        <f t="shared" si="1"/>
        <v>38.4</v>
      </c>
      <c r="D24" s="110">
        <f t="shared" si="1"/>
        <v>27.6</v>
      </c>
      <c r="E24" s="110">
        <f t="shared" si="1"/>
        <v>84</v>
      </c>
      <c r="F24" s="110">
        <f t="shared" si="1"/>
        <v>264.75</v>
      </c>
      <c r="G24" s="110">
        <f t="shared" si="1"/>
        <v>315</v>
      </c>
      <c r="H24" s="110">
        <f t="shared" si="1"/>
        <v>9</v>
      </c>
    </row>
    <row r="25" spans="1:8" x14ac:dyDescent="0.2">
      <c r="A25" s="3" t="s">
        <v>6</v>
      </c>
      <c r="B25" s="110">
        <f t="shared" si="1"/>
        <v>29.25</v>
      </c>
      <c r="C25" s="110">
        <f t="shared" si="1"/>
        <v>18.75</v>
      </c>
      <c r="D25" s="110">
        <f t="shared" si="1"/>
        <v>30.75</v>
      </c>
      <c r="E25" s="110">
        <f t="shared" si="1"/>
        <v>55.2</v>
      </c>
      <c r="F25" s="110">
        <f t="shared" si="1"/>
        <v>206</v>
      </c>
      <c r="G25" s="110">
        <f t="shared" si="1"/>
        <v>249.6</v>
      </c>
      <c r="H25" s="110">
        <f t="shared" si="1"/>
        <v>9.5</v>
      </c>
    </row>
    <row r="26" spans="1:8" x14ac:dyDescent="0.2">
      <c r="A26" s="3" t="s">
        <v>7</v>
      </c>
      <c r="B26" s="110">
        <f t="shared" si="1"/>
        <v>14.8</v>
      </c>
      <c r="C26" s="110">
        <f t="shared" si="1"/>
        <v>10.6</v>
      </c>
      <c r="D26" s="110">
        <f t="shared" si="1"/>
        <v>10.5</v>
      </c>
      <c r="E26" s="110">
        <f t="shared" si="1"/>
        <v>15.5</v>
      </c>
      <c r="F26" s="110">
        <f t="shared" si="1"/>
        <v>82.75</v>
      </c>
      <c r="G26" s="110">
        <f t="shared" si="1"/>
        <v>145.5</v>
      </c>
      <c r="H26" s="110">
        <f t="shared" si="1"/>
        <v>7.8</v>
      </c>
    </row>
    <row r="27" spans="1:8" x14ac:dyDescent="0.2">
      <c r="A27" s="3" t="s">
        <v>8</v>
      </c>
      <c r="B27" s="110">
        <f t="shared" si="1"/>
        <v>37.5</v>
      </c>
      <c r="C27" s="110">
        <f t="shared" si="1"/>
        <v>29.25</v>
      </c>
      <c r="D27" s="110">
        <f t="shared" si="1"/>
        <v>30</v>
      </c>
      <c r="E27" s="110">
        <f t="shared" si="1"/>
        <v>68</v>
      </c>
      <c r="F27" s="110">
        <f t="shared" si="1"/>
        <v>230.25</v>
      </c>
      <c r="G27" s="110">
        <f t="shared" si="1"/>
        <v>346.75</v>
      </c>
      <c r="H27" s="110">
        <f t="shared" si="1"/>
        <v>10.5</v>
      </c>
    </row>
    <row r="28" spans="1:8" x14ac:dyDescent="0.2">
      <c r="A28" s="3" t="s">
        <v>9</v>
      </c>
      <c r="B28" s="110">
        <f t="shared" si="1"/>
        <v>26.75</v>
      </c>
      <c r="C28" s="110">
        <f t="shared" si="1"/>
        <v>22.25</v>
      </c>
      <c r="D28" s="110">
        <f t="shared" si="1"/>
        <v>32.25</v>
      </c>
      <c r="E28" s="110">
        <f t="shared" si="1"/>
        <v>65.75</v>
      </c>
      <c r="F28" s="110">
        <f t="shared" si="1"/>
        <v>161.6</v>
      </c>
      <c r="G28" s="110">
        <f t="shared" si="1"/>
        <v>216.4</v>
      </c>
      <c r="H28" s="110">
        <f t="shared" si="1"/>
        <v>13.2</v>
      </c>
    </row>
    <row r="29" spans="1:8" x14ac:dyDescent="0.2">
      <c r="A29" s="3" t="s">
        <v>10</v>
      </c>
      <c r="B29" s="110">
        <f t="shared" si="1"/>
        <v>16.8</v>
      </c>
      <c r="C29" s="110">
        <f t="shared" si="1"/>
        <v>22.8</v>
      </c>
      <c r="D29" s="110">
        <f t="shared" si="1"/>
        <v>25.75</v>
      </c>
      <c r="E29" s="110">
        <f t="shared" si="1"/>
        <v>65.5</v>
      </c>
      <c r="F29" s="110">
        <f t="shared" si="1"/>
        <v>136.25</v>
      </c>
      <c r="G29" s="110">
        <f t="shared" si="1"/>
        <v>125.25</v>
      </c>
      <c r="H29" s="110">
        <f t="shared" si="1"/>
        <v>2</v>
      </c>
    </row>
    <row r="30" spans="1:8" x14ac:dyDescent="0.2">
      <c r="A30" s="3" t="s">
        <v>11</v>
      </c>
      <c r="B30" s="110">
        <f t="shared" si="1"/>
        <v>21.25</v>
      </c>
      <c r="C30" s="110">
        <f t="shared" si="1"/>
        <v>22.5</v>
      </c>
      <c r="D30" s="110">
        <f t="shared" si="1"/>
        <v>24.4</v>
      </c>
      <c r="E30" s="110">
        <f t="shared" si="1"/>
        <v>50.6</v>
      </c>
      <c r="F30" s="110">
        <f t="shared" si="1"/>
        <v>72.2</v>
      </c>
      <c r="G30" s="110">
        <f t="shared" si="1"/>
        <v>83</v>
      </c>
      <c r="H30" s="110">
        <f t="shared" si="1"/>
        <v>5.25</v>
      </c>
    </row>
    <row r="32" spans="1:8" x14ac:dyDescent="0.2">
      <c r="A32" s="111" t="s">
        <v>66</v>
      </c>
    </row>
    <row r="34" spans="1:8" x14ac:dyDescent="0.2">
      <c r="A34" s="112" t="s">
        <v>67</v>
      </c>
      <c r="B34" s="112">
        <f>'[1]Día de la semana'!B5</f>
        <v>2021</v>
      </c>
    </row>
    <row r="35" spans="1:8" x14ac:dyDescent="0.2">
      <c r="A35" s="3" t="s">
        <v>63</v>
      </c>
      <c r="B35" s="113" t="s">
        <v>17</v>
      </c>
      <c r="C35" s="113" t="s">
        <v>18</v>
      </c>
      <c r="D35" s="113" t="s">
        <v>19</v>
      </c>
      <c r="E35" s="113" t="s">
        <v>13</v>
      </c>
      <c r="F35" s="113" t="s">
        <v>14</v>
      </c>
      <c r="G35" s="113" t="s">
        <v>15</v>
      </c>
      <c r="H35" s="113" t="s">
        <v>16</v>
      </c>
    </row>
    <row r="36" spans="1:8" x14ac:dyDescent="0.2">
      <c r="A36" s="114"/>
      <c r="B36" s="115"/>
      <c r="C36" s="115"/>
      <c r="D36" s="115"/>
      <c r="E36" s="115"/>
      <c r="F36" s="115"/>
      <c r="G36" s="115"/>
      <c r="H36" s="115"/>
    </row>
    <row r="37" spans="1:8" x14ac:dyDescent="0.2">
      <c r="A37" s="3" t="s">
        <v>0</v>
      </c>
      <c r="B37" s="116">
        <f>COUNTIF('Correspondencia día_mes_año'!$B10:$AG10,'Numero medio matrimonios'!B$35)</f>
        <v>4</v>
      </c>
      <c r="C37" s="116">
        <f>COUNTIF('Correspondencia día_mes_año'!$B10:$AG10,'Numero medio matrimonios'!C$35)</f>
        <v>4</v>
      </c>
      <c r="D37" s="116">
        <f>COUNTIF('Correspondencia día_mes_año'!$B10:$AG10,'Numero medio matrimonios'!D$35)</f>
        <v>4</v>
      </c>
      <c r="E37" s="116">
        <f>COUNTIF('Correspondencia día_mes_año'!$B10:$AG10,'Numero medio matrimonios'!E$35)</f>
        <v>4</v>
      </c>
      <c r="F37" s="116">
        <f>COUNTIF('Correspondencia día_mes_año'!$B10:$AG10,'Numero medio matrimonios'!F$35)</f>
        <v>5</v>
      </c>
      <c r="G37" s="116">
        <f>COUNTIF('Correspondencia día_mes_año'!$B10:$AG10,'Numero medio matrimonios'!G$35)</f>
        <v>5</v>
      </c>
      <c r="H37" s="116">
        <f>COUNTIF('Correspondencia día_mes_año'!$B10:$AG10,'Numero medio matrimonios'!H$35)</f>
        <v>5</v>
      </c>
    </row>
    <row r="38" spans="1:8" x14ac:dyDescent="0.2">
      <c r="A38" s="3" t="s">
        <v>1</v>
      </c>
      <c r="B38" s="116">
        <f>COUNTIF('Correspondencia día_mes_año'!$B11:$AG11,'Numero medio matrimonios'!B$35)</f>
        <v>4</v>
      </c>
      <c r="C38" s="116">
        <f>COUNTIF('Correspondencia día_mes_año'!$B11:$AG11,'Numero medio matrimonios'!C$35)</f>
        <v>4</v>
      </c>
      <c r="D38" s="116">
        <f>COUNTIF('Correspondencia día_mes_año'!$B11:$AG11,'Numero medio matrimonios'!D$35)</f>
        <v>4</v>
      </c>
      <c r="E38" s="116">
        <f>COUNTIF('Correspondencia día_mes_año'!$B11:$AG11,'Numero medio matrimonios'!E$35)</f>
        <v>4</v>
      </c>
      <c r="F38" s="116">
        <f>COUNTIF('Correspondencia día_mes_año'!$B11:$AG11,'Numero medio matrimonios'!F$35)</f>
        <v>4</v>
      </c>
      <c r="G38" s="116">
        <f>COUNTIF('Correspondencia día_mes_año'!$B11:$AG11,'Numero medio matrimonios'!G$35)</f>
        <v>4</v>
      </c>
      <c r="H38" s="116">
        <f>COUNTIF('Correspondencia día_mes_año'!$B11:$AG11,'Numero medio matrimonios'!H$35)</f>
        <v>4</v>
      </c>
    </row>
    <row r="39" spans="1:8" x14ac:dyDescent="0.2">
      <c r="A39" s="3" t="s">
        <v>2</v>
      </c>
      <c r="B39" s="116">
        <f>COUNTIF('Correspondencia día_mes_año'!$B12:$AG12,'Numero medio matrimonios'!B$35)</f>
        <v>5</v>
      </c>
      <c r="C39" s="116">
        <f>COUNTIF('Correspondencia día_mes_año'!$B12:$AG12,'Numero medio matrimonios'!C$35)</f>
        <v>5</v>
      </c>
      <c r="D39" s="116">
        <f>COUNTIF('Correspondencia día_mes_año'!$B12:$AG12,'Numero medio matrimonios'!D$35)</f>
        <v>5</v>
      </c>
      <c r="E39" s="116">
        <f>COUNTIF('Correspondencia día_mes_año'!$B12:$AG12,'Numero medio matrimonios'!E$35)</f>
        <v>4</v>
      </c>
      <c r="F39" s="116">
        <f>COUNTIF('Correspondencia día_mes_año'!$B12:$AG12,'Numero medio matrimonios'!F$35)</f>
        <v>4</v>
      </c>
      <c r="G39" s="116">
        <f>COUNTIF('Correspondencia día_mes_año'!$B12:$AG12,'Numero medio matrimonios'!G$35)</f>
        <v>4</v>
      </c>
      <c r="H39" s="116">
        <f>COUNTIF('Correspondencia día_mes_año'!$B12:$AG12,'Numero medio matrimonios'!H$35)</f>
        <v>4</v>
      </c>
    </row>
    <row r="40" spans="1:8" x14ac:dyDescent="0.2">
      <c r="A40" s="3" t="s">
        <v>3</v>
      </c>
      <c r="B40" s="116">
        <f>COUNTIF('Correspondencia día_mes_año'!$B13:$AG13,'Numero medio matrimonios'!B$35)</f>
        <v>4</v>
      </c>
      <c r="C40" s="116">
        <f>COUNTIF('Correspondencia día_mes_año'!$B13:$AG13,'Numero medio matrimonios'!C$35)</f>
        <v>4</v>
      </c>
      <c r="D40" s="116">
        <f>COUNTIF('Correspondencia día_mes_año'!$B13:$AG13,'Numero medio matrimonios'!D$35)</f>
        <v>4</v>
      </c>
      <c r="E40" s="116">
        <f>COUNTIF('Correspondencia día_mes_año'!$B13:$AG13,'Numero medio matrimonios'!E$35)</f>
        <v>5</v>
      </c>
      <c r="F40" s="116">
        <f>COUNTIF('Correspondencia día_mes_año'!$B13:$AG13,'Numero medio matrimonios'!F$35)</f>
        <v>5</v>
      </c>
      <c r="G40" s="116">
        <f>COUNTIF('Correspondencia día_mes_año'!$B13:$AG13,'Numero medio matrimonios'!G$35)</f>
        <v>4</v>
      </c>
      <c r="H40" s="116">
        <f>COUNTIF('Correspondencia día_mes_año'!$B13:$AG13,'Numero medio matrimonios'!H$35)</f>
        <v>4</v>
      </c>
    </row>
    <row r="41" spans="1:8" x14ac:dyDescent="0.2">
      <c r="A41" s="3" t="s">
        <v>4</v>
      </c>
      <c r="B41" s="116">
        <f>COUNTIF('Correspondencia día_mes_año'!$B14:$AG14,'Numero medio matrimonios'!B$35)</f>
        <v>5</v>
      </c>
      <c r="C41" s="116">
        <f>COUNTIF('Correspondencia día_mes_año'!$B14:$AG14,'Numero medio matrimonios'!C$35)</f>
        <v>4</v>
      </c>
      <c r="D41" s="116">
        <f>COUNTIF('Correspondencia día_mes_año'!$B14:$AG14,'Numero medio matrimonios'!D$35)</f>
        <v>4</v>
      </c>
      <c r="E41" s="116">
        <f>COUNTIF('Correspondencia día_mes_año'!$B14:$AG14,'Numero medio matrimonios'!E$35)</f>
        <v>4</v>
      </c>
      <c r="F41" s="116">
        <f>COUNTIF('Correspondencia día_mes_año'!$B14:$AG14,'Numero medio matrimonios'!F$35)</f>
        <v>4</v>
      </c>
      <c r="G41" s="116">
        <f>COUNTIF('Correspondencia día_mes_año'!$B14:$AG14,'Numero medio matrimonios'!G$35)</f>
        <v>5</v>
      </c>
      <c r="H41" s="116">
        <f>COUNTIF('Correspondencia día_mes_año'!$B14:$AG14,'Numero medio matrimonios'!H$35)</f>
        <v>5</v>
      </c>
    </row>
    <row r="42" spans="1:8" x14ac:dyDescent="0.2">
      <c r="A42" s="3" t="s">
        <v>5</v>
      </c>
      <c r="B42" s="116">
        <f>COUNTIF('Correspondencia día_mes_año'!$B15:$AG15,'Numero medio matrimonios'!B$35)</f>
        <v>4</v>
      </c>
      <c r="C42" s="116">
        <f>COUNTIF('Correspondencia día_mes_año'!$B15:$AG15,'Numero medio matrimonios'!C$35)</f>
        <v>5</v>
      </c>
      <c r="D42" s="116">
        <f>COUNTIF('Correspondencia día_mes_año'!$B15:$AG15,'Numero medio matrimonios'!D$35)</f>
        <v>5</v>
      </c>
      <c r="E42" s="116">
        <f>COUNTIF('Correspondencia día_mes_año'!$B15:$AG15,'Numero medio matrimonios'!E$35)</f>
        <v>4</v>
      </c>
      <c r="F42" s="116">
        <f>COUNTIF('Correspondencia día_mes_año'!$B15:$AG15,'Numero medio matrimonios'!F$35)</f>
        <v>4</v>
      </c>
      <c r="G42" s="116">
        <f>COUNTIF('Correspondencia día_mes_año'!$B15:$AG15,'Numero medio matrimonios'!G$35)</f>
        <v>4</v>
      </c>
      <c r="H42" s="116">
        <f>COUNTIF('Correspondencia día_mes_año'!$B15:$AG15,'Numero medio matrimonios'!H$35)</f>
        <v>4</v>
      </c>
    </row>
    <row r="43" spans="1:8" x14ac:dyDescent="0.2">
      <c r="A43" s="3" t="s">
        <v>6</v>
      </c>
      <c r="B43" s="116">
        <f>COUNTIF('Correspondencia día_mes_año'!$B16:$AG16,'Numero medio matrimonios'!B$35)</f>
        <v>4</v>
      </c>
      <c r="C43" s="116">
        <f>COUNTIF('Correspondencia día_mes_año'!$B16:$AG16,'Numero medio matrimonios'!C$35)</f>
        <v>4</v>
      </c>
      <c r="D43" s="116">
        <f>COUNTIF('Correspondencia día_mes_año'!$B16:$AG16,'Numero medio matrimonios'!D$35)</f>
        <v>4</v>
      </c>
      <c r="E43" s="116">
        <f>COUNTIF('Correspondencia día_mes_año'!$B16:$AG16,'Numero medio matrimonios'!E$35)</f>
        <v>5</v>
      </c>
      <c r="F43" s="116">
        <f>COUNTIF('Correspondencia día_mes_año'!$B16:$AG16,'Numero medio matrimonios'!F$35)</f>
        <v>5</v>
      </c>
      <c r="G43" s="116">
        <f>COUNTIF('Correspondencia día_mes_año'!$B16:$AG16,'Numero medio matrimonios'!G$35)</f>
        <v>5</v>
      </c>
      <c r="H43" s="116">
        <f>COUNTIF('Correspondencia día_mes_año'!$B16:$AG16,'Numero medio matrimonios'!H$35)</f>
        <v>4</v>
      </c>
    </row>
    <row r="44" spans="1:8" x14ac:dyDescent="0.2">
      <c r="A44" s="3" t="s">
        <v>7</v>
      </c>
      <c r="B44" s="116">
        <f>COUNTIF('Correspondencia día_mes_año'!$B17:$AG17,'Numero medio matrimonios'!B$35)</f>
        <v>5</v>
      </c>
      <c r="C44" s="116">
        <f>COUNTIF('Correspondencia día_mes_año'!$B17:$AG17,'Numero medio matrimonios'!C$35)</f>
        <v>5</v>
      </c>
      <c r="D44" s="116">
        <f>COUNTIF('Correspondencia día_mes_año'!$B17:$AG17,'Numero medio matrimonios'!D$35)</f>
        <v>4</v>
      </c>
      <c r="E44" s="116">
        <f>COUNTIF('Correspondencia día_mes_año'!$B17:$AG17,'Numero medio matrimonios'!E$35)</f>
        <v>4</v>
      </c>
      <c r="F44" s="116">
        <f>COUNTIF('Correspondencia día_mes_año'!$B17:$AG17,'Numero medio matrimonios'!F$35)</f>
        <v>4</v>
      </c>
      <c r="G44" s="116">
        <f>COUNTIF('Correspondencia día_mes_año'!$B17:$AG17,'Numero medio matrimonios'!G$35)</f>
        <v>4</v>
      </c>
      <c r="H44" s="116">
        <f>COUNTIF('Correspondencia día_mes_año'!$B17:$AG17,'Numero medio matrimonios'!H$35)</f>
        <v>5</v>
      </c>
    </row>
    <row r="45" spans="1:8" x14ac:dyDescent="0.2">
      <c r="A45" s="3" t="s">
        <v>8</v>
      </c>
      <c r="B45" s="116">
        <f>COUNTIF('Correspondencia día_mes_año'!$B18:$AG18,'Numero medio matrimonios'!B$35)</f>
        <v>4</v>
      </c>
      <c r="C45" s="116">
        <f>COUNTIF('Correspondencia día_mes_año'!$B18:$AG18,'Numero medio matrimonios'!C$35)</f>
        <v>4</v>
      </c>
      <c r="D45" s="116">
        <f>COUNTIF('Correspondencia día_mes_año'!$B18:$AG18,'Numero medio matrimonios'!D$35)</f>
        <v>5</v>
      </c>
      <c r="E45" s="116">
        <f>COUNTIF('Correspondencia día_mes_año'!$B18:$AG18,'Numero medio matrimonios'!E$35)</f>
        <v>5</v>
      </c>
      <c r="F45" s="116">
        <f>COUNTIF('Correspondencia día_mes_año'!$B18:$AG18,'Numero medio matrimonios'!F$35)</f>
        <v>4</v>
      </c>
      <c r="G45" s="116">
        <f>COUNTIF('Correspondencia día_mes_año'!$B18:$AG18,'Numero medio matrimonios'!G$35)</f>
        <v>4</v>
      </c>
      <c r="H45" s="116">
        <f>COUNTIF('Correspondencia día_mes_año'!$B18:$AG18,'Numero medio matrimonios'!H$35)</f>
        <v>4</v>
      </c>
    </row>
    <row r="46" spans="1:8" x14ac:dyDescent="0.2">
      <c r="A46" s="3" t="s">
        <v>9</v>
      </c>
      <c r="B46" s="116">
        <f>COUNTIF('Correspondencia día_mes_año'!$B19:$AG19,'Numero medio matrimonios'!B$35)</f>
        <v>4</v>
      </c>
      <c r="C46" s="116">
        <f>COUNTIF('Correspondencia día_mes_año'!$B19:$AG19,'Numero medio matrimonios'!C$35)</f>
        <v>4</v>
      </c>
      <c r="D46" s="116">
        <f>COUNTIF('Correspondencia día_mes_año'!$B19:$AG19,'Numero medio matrimonios'!D$35)</f>
        <v>4</v>
      </c>
      <c r="E46" s="116">
        <f>COUNTIF('Correspondencia día_mes_año'!$B19:$AG19,'Numero medio matrimonios'!E$35)</f>
        <v>4</v>
      </c>
      <c r="F46" s="116">
        <f>COUNTIF('Correspondencia día_mes_año'!$B19:$AG19,'Numero medio matrimonios'!F$35)</f>
        <v>5</v>
      </c>
      <c r="G46" s="116">
        <f>COUNTIF('Correspondencia día_mes_año'!$B19:$AG19,'Numero medio matrimonios'!G$35)</f>
        <v>5</v>
      </c>
      <c r="H46" s="116">
        <f>COUNTIF('Correspondencia día_mes_año'!$B19:$AG19,'Numero medio matrimonios'!H$35)</f>
        <v>5</v>
      </c>
    </row>
    <row r="47" spans="1:8" x14ac:dyDescent="0.2">
      <c r="A47" s="3" t="s">
        <v>10</v>
      </c>
      <c r="B47" s="116">
        <f>COUNTIF('Correspondencia día_mes_año'!$B20:$AG20,'Numero medio matrimonios'!B$35)</f>
        <v>5</v>
      </c>
      <c r="C47" s="116">
        <f>COUNTIF('Correspondencia día_mes_año'!$B20:$AG20,'Numero medio matrimonios'!C$35)</f>
        <v>5</v>
      </c>
      <c r="D47" s="116">
        <f>COUNTIF('Correspondencia día_mes_año'!$B20:$AG20,'Numero medio matrimonios'!D$35)</f>
        <v>4</v>
      </c>
      <c r="E47" s="116">
        <f>COUNTIF('Correspondencia día_mes_año'!$B20:$AG20,'Numero medio matrimonios'!E$35)</f>
        <v>4</v>
      </c>
      <c r="F47" s="116">
        <f>COUNTIF('Correspondencia día_mes_año'!$B20:$AG20,'Numero medio matrimonios'!F$35)</f>
        <v>4</v>
      </c>
      <c r="G47" s="116">
        <f>COUNTIF('Correspondencia día_mes_año'!$B20:$AG20,'Numero medio matrimonios'!G$35)</f>
        <v>4</v>
      </c>
      <c r="H47" s="116">
        <f>COUNTIF('Correspondencia día_mes_año'!$B20:$AG20,'Numero medio matrimonios'!H$35)</f>
        <v>4</v>
      </c>
    </row>
    <row r="48" spans="1:8" x14ac:dyDescent="0.2">
      <c r="A48" s="3" t="s">
        <v>11</v>
      </c>
      <c r="B48" s="116">
        <f>COUNTIF('Correspondencia día_mes_año'!$B21:$AG21,'Numero medio matrimonios'!B$35)</f>
        <v>4</v>
      </c>
      <c r="C48" s="116">
        <f>COUNTIF('Correspondencia día_mes_año'!$B21:$AG21,'Numero medio matrimonios'!C$35)</f>
        <v>4</v>
      </c>
      <c r="D48" s="116">
        <f>COUNTIF('Correspondencia día_mes_año'!$B21:$AG21,'Numero medio matrimonios'!D$35)</f>
        <v>5</v>
      </c>
      <c r="E48" s="116">
        <f>COUNTIF('Correspondencia día_mes_año'!$B21:$AG21,'Numero medio matrimonios'!E$35)</f>
        <v>5</v>
      </c>
      <c r="F48" s="116">
        <f>COUNTIF('Correspondencia día_mes_año'!$B21:$AG21,'Numero medio matrimonios'!F$35)</f>
        <v>5</v>
      </c>
      <c r="G48" s="116">
        <f>COUNTIF('Correspondencia día_mes_año'!$B21:$AG21,'Numero medio matrimonios'!G$35)</f>
        <v>4</v>
      </c>
      <c r="H48" s="116">
        <f>COUNTIF('Correspondencia día_mes_año'!$B21:$AG21,'Numero medio matrimonios'!H$35)</f>
        <v>4</v>
      </c>
    </row>
    <row r="49" spans="1:8" x14ac:dyDescent="0.2">
      <c r="A49" s="117" t="s">
        <v>12</v>
      </c>
      <c r="B49" s="118">
        <f>SUM(B37:B48)</f>
        <v>52</v>
      </c>
      <c r="C49" s="118">
        <f t="shared" ref="C49:H49" si="2">SUM(C37:C48)</f>
        <v>52</v>
      </c>
      <c r="D49" s="118">
        <f t="shared" si="2"/>
        <v>52</v>
      </c>
      <c r="E49" s="118">
        <f t="shared" si="2"/>
        <v>52</v>
      </c>
      <c r="F49" s="118">
        <f t="shared" si="2"/>
        <v>53</v>
      </c>
      <c r="G49" s="118">
        <f t="shared" si="2"/>
        <v>52</v>
      </c>
      <c r="H49" s="118">
        <f t="shared" si="2"/>
        <v>52</v>
      </c>
    </row>
  </sheetData>
  <sheetProtection algorithmName="SHA-512" hashValue="XjT+v7IrBByWVhuuaViU5oXHmgfTSJMrJuMD+SvSqkbu1Tnlh4J/AiuKIomM5gqbCSJ3nfhWF3fvC3EoAEqVnA==" saltValue="+Kj2SQkHLYr4DiohNlZZMA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 día semana</vt:lpstr>
      <vt:lpstr>Número medio</vt:lpstr>
      <vt:lpstr>Correspondencia día_mes_año</vt:lpstr>
      <vt:lpstr>Entrada datos y gráfico dias</vt:lpstr>
      <vt:lpstr>Numero medio matrimonios</vt:lpstr>
    </vt:vector>
  </TitlesOfParts>
  <Manager>Dirección General de Economía. Comunidad de Madrid</Manager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Matrimonios. Series anuales: 2021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cp:lastPrinted>2019-04-08T10:33:22Z</cp:lastPrinted>
  <dcterms:created xsi:type="dcterms:W3CDTF">2016-05-13T07:35:58Z</dcterms:created>
  <dcterms:modified xsi:type="dcterms:W3CDTF">2023-02-23T07:07:51Z</dcterms:modified>
</cp:coreProperties>
</file>